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bookViews>
    <workbookView xWindow="-105" yWindow="-105" windowWidth="20730" windowHeight="1176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B340" i="9" s="1"/>
  <c r="E340" i="9"/>
  <c r="H339" i="9"/>
  <c r="G339" i="9"/>
  <c r="E339" i="9" s="1"/>
  <c r="B339" i="9" s="1"/>
  <c r="F339" i="9"/>
  <c r="F338" i="9"/>
  <c r="F337" i="9"/>
  <c r="F336" i="9"/>
  <c r="F335" i="9"/>
  <c r="H334" i="9"/>
  <c r="E334" i="9" s="1"/>
  <c r="B334" i="9" s="1"/>
  <c r="G334" i="9"/>
  <c r="F334" i="9"/>
  <c r="F333" i="9"/>
  <c r="H332" i="9"/>
  <c r="G332" i="9"/>
  <c r="E332" i="9" s="1"/>
  <c r="B332" i="9" s="1"/>
  <c r="F332" i="9"/>
  <c r="H331" i="9"/>
  <c r="G331" i="9"/>
  <c r="E331" i="9" s="1"/>
  <c r="B331" i="9" s="1"/>
  <c r="F331" i="9"/>
  <c r="H330" i="9"/>
  <c r="G330" i="9"/>
  <c r="E330" i="9" s="1"/>
  <c r="B330" i="9" s="1"/>
  <c r="F330" i="9"/>
  <c r="H329" i="9"/>
  <c r="G329" i="9"/>
  <c r="F329" i="9"/>
  <c r="E329" i="9"/>
  <c r="B329" i="9" s="1"/>
  <c r="H328" i="9"/>
  <c r="G328" i="9"/>
  <c r="E328" i="9" s="1"/>
  <c r="B328" i="9" s="1"/>
  <c r="F328" i="9"/>
  <c r="H327" i="9"/>
  <c r="G327" i="9"/>
  <c r="E327" i="9" s="1"/>
  <c r="B327" i="9" s="1"/>
  <c r="F327" i="9"/>
  <c r="H326" i="9"/>
  <c r="E326" i="9" s="1"/>
  <c r="B326" i="9" s="1"/>
  <c r="G326" i="9"/>
  <c r="F326" i="9"/>
  <c r="H325" i="9"/>
  <c r="G325" i="9"/>
  <c r="F325" i="9"/>
  <c r="E325" i="9"/>
  <c r="B325" i="9" s="1"/>
  <c r="H324" i="9"/>
  <c r="G324" i="9"/>
  <c r="E324" i="9" s="1"/>
  <c r="B324" i="9" s="1"/>
  <c r="F324" i="9"/>
  <c r="H323" i="9"/>
  <c r="G323" i="9"/>
  <c r="E323" i="9" s="1"/>
  <c r="B323" i="9" s="1"/>
  <c r="F323" i="9"/>
  <c r="H322" i="9"/>
  <c r="E322" i="9" s="1"/>
  <c r="B322" i="9" s="1"/>
  <c r="G322" i="9"/>
  <c r="F322" i="9"/>
  <c r="H321" i="9"/>
  <c r="G321" i="9"/>
  <c r="F321" i="9"/>
  <c r="E321" i="9"/>
  <c r="B321" i="9" s="1"/>
  <c r="H320" i="9"/>
  <c r="G320" i="9"/>
  <c r="E320" i="9" s="1"/>
  <c r="B320" i="9" s="1"/>
  <c r="F320" i="9"/>
  <c r="H319" i="9"/>
  <c r="G319" i="9"/>
  <c r="E319" i="9" s="1"/>
  <c r="B319" i="9" s="1"/>
  <c r="F319" i="9"/>
  <c r="H318" i="9"/>
  <c r="E318" i="9" s="1"/>
  <c r="B318" i="9" s="1"/>
  <c r="G318" i="9"/>
  <c r="F318" i="9"/>
  <c r="H317" i="9"/>
  <c r="G317" i="9"/>
  <c r="F317" i="9"/>
  <c r="E317" i="9"/>
  <c r="B317" i="9" s="1"/>
  <c r="H316" i="9"/>
  <c r="G316" i="9"/>
  <c r="E316" i="9" s="1"/>
  <c r="B316" i="9" s="1"/>
  <c r="F316" i="9"/>
  <c r="F315" i="9"/>
  <c r="F314" i="9"/>
  <c r="F313" i="9"/>
  <c r="H312" i="9"/>
  <c r="G312" i="9"/>
  <c r="E312" i="9" s="1"/>
  <c r="B312" i="9" s="1"/>
  <c r="F312" i="9"/>
  <c r="H311" i="9"/>
  <c r="G311" i="9"/>
  <c r="E311" i="9" s="1"/>
  <c r="B311" i="9" s="1"/>
  <c r="F311" i="9"/>
  <c r="H310" i="9"/>
  <c r="E310" i="9" s="1"/>
  <c r="B310" i="9" s="1"/>
  <c r="G310" i="9"/>
  <c r="F310" i="9"/>
  <c r="F309" i="9"/>
  <c r="F308" i="9"/>
  <c r="H307" i="9"/>
  <c r="G307" i="9"/>
  <c r="E307" i="9" s="1"/>
  <c r="B307" i="9" s="1"/>
  <c r="F307" i="9"/>
  <c r="F306" i="9"/>
  <c r="H305" i="9"/>
  <c r="E305" i="9" s="1"/>
  <c r="B305" i="9" s="1"/>
  <c r="G305" i="9"/>
  <c r="F305" i="9"/>
  <c r="H304" i="9"/>
  <c r="G304" i="9"/>
  <c r="F304" i="9"/>
  <c r="E304" i="9"/>
  <c r="B304" i="9" s="1"/>
  <c r="H303" i="9"/>
  <c r="G303" i="9"/>
  <c r="E303" i="9" s="1"/>
  <c r="B303" i="9" s="1"/>
  <c r="F303" i="9"/>
  <c r="F302" i="9"/>
  <c r="F301" i="9"/>
  <c r="F300" i="9"/>
  <c r="F299" i="9"/>
  <c r="F298" i="9"/>
  <c r="F297" i="9"/>
  <c r="L296" i="9"/>
  <c r="F296" i="9" s="1"/>
  <c r="H296" i="9"/>
  <c r="F295" i="9"/>
  <c r="I294" i="9"/>
  <c r="H294" i="9"/>
  <c r="F294" i="9"/>
  <c r="E294" i="9"/>
  <c r="B294" i="9" s="1"/>
  <c r="E293" i="9"/>
  <c r="M292" i="9"/>
  <c r="L292" i="9"/>
  <c r="F292" i="9"/>
  <c r="B292" i="9" s="1"/>
  <c r="E292" i="9"/>
  <c r="M291" i="9"/>
  <c r="L291" i="9"/>
  <c r="F291" i="9" s="1"/>
  <c r="B291" i="9" s="1"/>
  <c r="E291" i="9"/>
  <c r="M290" i="9"/>
  <c r="F290" i="9" s="1"/>
  <c r="B290" i="9" s="1"/>
  <c r="L290" i="9"/>
  <c r="E290" i="9"/>
  <c r="M289" i="9"/>
  <c r="L289" i="9"/>
  <c r="F289" i="9"/>
  <c r="E289" i="9"/>
  <c r="B289" i="9" s="1"/>
  <c r="M288" i="9"/>
  <c r="L288" i="9"/>
  <c r="F288" i="9"/>
  <c r="B288" i="9" s="1"/>
  <c r="E288" i="9"/>
  <c r="M287" i="9"/>
  <c r="L287" i="9"/>
  <c r="F287" i="9" s="1"/>
  <c r="B287" i="9" s="1"/>
  <c r="E287" i="9"/>
  <c r="M286" i="9"/>
  <c r="F286" i="9" s="1"/>
  <c r="B286" i="9" s="1"/>
  <c r="L286" i="9"/>
  <c r="E286" i="9"/>
  <c r="M285" i="9"/>
  <c r="L285" i="9"/>
  <c r="F285" i="9"/>
  <c r="E285" i="9"/>
  <c r="B285" i="9" s="1"/>
  <c r="M284" i="9"/>
  <c r="L284" i="9"/>
  <c r="F284" i="9"/>
  <c r="B284" i="9" s="1"/>
  <c r="E284" i="9"/>
  <c r="M283" i="9"/>
  <c r="L283" i="9"/>
  <c r="F283" i="9" s="1"/>
  <c r="B283" i="9" s="1"/>
  <c r="E283" i="9"/>
  <c r="M282" i="9"/>
  <c r="F282" i="9" s="1"/>
  <c r="B282" i="9" s="1"/>
  <c r="L282" i="9"/>
  <c r="E282" i="9"/>
  <c r="M281" i="9"/>
  <c r="L281" i="9"/>
  <c r="F281" i="9"/>
  <c r="E281" i="9"/>
  <c r="B281" i="9" s="1"/>
  <c r="M280" i="9"/>
  <c r="L280" i="9"/>
  <c r="F280" i="9"/>
  <c r="B280" i="9" s="1"/>
  <c r="E280" i="9"/>
  <c r="M279" i="9"/>
  <c r="L279" i="9"/>
  <c r="F279" i="9" s="1"/>
  <c r="B279" i="9" s="1"/>
  <c r="E279" i="9"/>
  <c r="M278" i="9"/>
  <c r="F278" i="9" s="1"/>
  <c r="B278" i="9" s="1"/>
  <c r="L278" i="9"/>
  <c r="E278" i="9"/>
  <c r="M277" i="9"/>
  <c r="L277" i="9"/>
  <c r="F277" i="9"/>
  <c r="E277" i="9"/>
  <c r="B277" i="9" s="1"/>
  <c r="M276" i="9"/>
  <c r="L276" i="9"/>
  <c r="F276" i="9"/>
  <c r="B276" i="9" s="1"/>
  <c r="E276" i="9"/>
  <c r="M275" i="9"/>
  <c r="L275" i="9"/>
  <c r="F275" i="9" s="1"/>
  <c r="B275" i="9" s="1"/>
  <c r="E275" i="9"/>
  <c r="M274" i="9"/>
  <c r="F274" i="9" s="1"/>
  <c r="B274" i="9" s="1"/>
  <c r="L274" i="9"/>
  <c r="E274" i="9"/>
  <c r="M273" i="9"/>
  <c r="L273" i="9"/>
  <c r="F273" i="9"/>
  <c r="E273" i="9"/>
  <c r="B273" i="9" s="1"/>
  <c r="M272" i="9"/>
  <c r="L272" i="9"/>
  <c r="F272" i="9"/>
  <c r="B272" i="9" s="1"/>
  <c r="E272" i="9"/>
  <c r="M271" i="9"/>
  <c r="L271" i="9"/>
  <c r="F271" i="9" s="1"/>
  <c r="B271" i="9" s="1"/>
  <c r="E271" i="9"/>
  <c r="M270" i="9"/>
  <c r="F270" i="9" s="1"/>
  <c r="B270" i="9" s="1"/>
  <c r="L270" i="9"/>
  <c r="E270" i="9"/>
  <c r="M269" i="9"/>
  <c r="L269" i="9"/>
  <c r="F269" i="9"/>
  <c r="E269" i="9"/>
  <c r="B269" i="9" s="1"/>
  <c r="M268" i="9"/>
  <c r="L268" i="9"/>
  <c r="F268" i="9"/>
  <c r="B268" i="9" s="1"/>
  <c r="E268" i="9"/>
  <c r="M267" i="9"/>
  <c r="L267" i="9"/>
  <c r="F267" i="9" s="1"/>
  <c r="B267" i="9" s="1"/>
  <c r="E267" i="9"/>
  <c r="M266" i="9"/>
  <c r="F266" i="9" s="1"/>
  <c r="B266" i="9" s="1"/>
  <c r="L266" i="9"/>
  <c r="E266" i="9"/>
  <c r="M265" i="9"/>
  <c r="L265" i="9"/>
  <c r="F265" i="9"/>
  <c r="E265" i="9"/>
  <c r="B265" i="9" s="1"/>
  <c r="M264" i="9"/>
  <c r="L264" i="9"/>
  <c r="F264" i="9"/>
  <c r="B264" i="9" s="1"/>
  <c r="E264" i="9"/>
  <c r="M263" i="9"/>
  <c r="L263" i="9"/>
  <c r="F263" i="9" s="1"/>
  <c r="B263" i="9" s="1"/>
  <c r="E263" i="9"/>
  <c r="M262" i="9"/>
  <c r="F262" i="9" s="1"/>
  <c r="B262" i="9" s="1"/>
  <c r="L262" i="9"/>
  <c r="E262" i="9"/>
  <c r="M261" i="9"/>
  <c r="L261" i="9"/>
  <c r="F261" i="9"/>
  <c r="E261" i="9"/>
  <c r="B261" i="9" s="1"/>
  <c r="M260" i="9"/>
  <c r="L260" i="9"/>
  <c r="F260" i="9"/>
  <c r="B260" i="9" s="1"/>
  <c r="E260" i="9"/>
  <c r="M259" i="9"/>
  <c r="L259" i="9"/>
  <c r="F259" i="9" s="1"/>
  <c r="B259" i="9" s="1"/>
  <c r="E259" i="9"/>
  <c r="M258" i="9"/>
  <c r="F258" i="9" s="1"/>
  <c r="B258" i="9" s="1"/>
  <c r="L258" i="9"/>
  <c r="E258" i="9"/>
  <c r="M257" i="9"/>
  <c r="L257" i="9"/>
  <c r="F257" i="9"/>
  <c r="E257" i="9"/>
  <c r="B257" i="9" s="1"/>
  <c r="M256" i="9"/>
  <c r="L256" i="9"/>
  <c r="F256" i="9"/>
  <c r="B256" i="9" s="1"/>
  <c r="E256" i="9"/>
  <c r="M255" i="9"/>
  <c r="L255" i="9"/>
  <c r="F255" i="9" s="1"/>
  <c r="B255" i="9" s="1"/>
  <c r="E255" i="9"/>
  <c r="M254" i="9"/>
  <c r="F254" i="9" s="1"/>
  <c r="B254" i="9" s="1"/>
  <c r="L254" i="9"/>
  <c r="E254" i="9"/>
  <c r="M253" i="9"/>
  <c r="L253" i="9"/>
  <c r="F253" i="9" s="1"/>
  <c r="E253" i="9"/>
  <c r="B253" i="9" s="1"/>
  <c r="M252" i="9"/>
  <c r="L252" i="9"/>
  <c r="F252" i="9"/>
  <c r="B252" i="9" s="1"/>
  <c r="E252" i="9"/>
  <c r="M251" i="9"/>
  <c r="L251" i="9"/>
  <c r="F251" i="9" s="1"/>
  <c r="B251" i="9" s="1"/>
  <c r="E251" i="9"/>
  <c r="M250" i="9"/>
  <c r="F250" i="9" s="1"/>
  <c r="B250" i="9" s="1"/>
  <c r="L250" i="9"/>
  <c r="E250" i="9"/>
  <c r="M249" i="9"/>
  <c r="L249" i="9"/>
  <c r="F249" i="9" s="1"/>
  <c r="E249" i="9"/>
  <c r="B249" i="9" s="1"/>
  <c r="M248" i="9"/>
  <c r="L248" i="9"/>
  <c r="F248" i="9"/>
  <c r="B248" i="9" s="1"/>
  <c r="E248" i="9"/>
  <c r="M247" i="9"/>
  <c r="L247" i="9"/>
  <c r="F247" i="9" s="1"/>
  <c r="B247" i="9" s="1"/>
  <c r="E247" i="9"/>
  <c r="M246" i="9"/>
  <c r="F246" i="9" s="1"/>
  <c r="B246" i="9" s="1"/>
  <c r="L246" i="9"/>
  <c r="E246" i="9"/>
  <c r="M245" i="9"/>
  <c r="L245" i="9"/>
  <c r="F245" i="9" s="1"/>
  <c r="E245" i="9"/>
  <c r="B245" i="9" s="1"/>
  <c r="M244" i="9"/>
  <c r="F244" i="9" s="1"/>
  <c r="B244" i="9" s="1"/>
  <c r="L244" i="9"/>
  <c r="E244" i="9"/>
  <c r="M243" i="9"/>
  <c r="L243" i="9"/>
  <c r="F243" i="9" s="1"/>
  <c r="E243" i="9"/>
  <c r="M242" i="9"/>
  <c r="F242" i="9" s="1"/>
  <c r="B242" i="9" s="1"/>
  <c r="L242" i="9"/>
  <c r="E242" i="9"/>
  <c r="M241" i="9"/>
  <c r="L241" i="9"/>
  <c r="E241" i="9"/>
  <c r="M240" i="9"/>
  <c r="F240" i="9" s="1"/>
  <c r="B240" i="9" s="1"/>
  <c r="L240" i="9"/>
  <c r="E240" i="9"/>
  <c r="M239" i="9"/>
  <c r="L239" i="9"/>
  <c r="E239" i="9"/>
  <c r="M238" i="9"/>
  <c r="F238" i="9" s="1"/>
  <c r="B238" i="9" s="1"/>
  <c r="L238" i="9"/>
  <c r="E238" i="9"/>
  <c r="M237" i="9"/>
  <c r="L237" i="9"/>
  <c r="F237" i="9" s="1"/>
  <c r="E237" i="9"/>
  <c r="B237" i="9" s="1"/>
  <c r="M236" i="9"/>
  <c r="L236" i="9"/>
  <c r="F236" i="9"/>
  <c r="B236" i="9" s="1"/>
  <c r="E236" i="9"/>
  <c r="M235" i="9"/>
  <c r="L235" i="9"/>
  <c r="F235" i="9" s="1"/>
  <c r="E235" i="9"/>
  <c r="M234" i="9"/>
  <c r="F234" i="9" s="1"/>
  <c r="B234" i="9" s="1"/>
  <c r="L234" i="9"/>
  <c r="E234" i="9"/>
  <c r="M233" i="9"/>
  <c r="L233" i="9"/>
  <c r="F233" i="9" s="1"/>
  <c r="E233" i="9"/>
  <c r="M232" i="9"/>
  <c r="L232" i="9"/>
  <c r="F232" i="9"/>
  <c r="B232" i="9" s="1"/>
  <c r="E232" i="9"/>
  <c r="M231" i="9"/>
  <c r="L231" i="9"/>
  <c r="F231" i="9" s="1"/>
  <c r="E231" i="9"/>
  <c r="M230" i="9"/>
  <c r="F230" i="9" s="1"/>
  <c r="B230" i="9" s="1"/>
  <c r="L230" i="9"/>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E170" i="9" s="1"/>
  <c r="B170" i="9" s="1"/>
  <c r="G170" i="9"/>
  <c r="F170" i="9"/>
  <c r="H169" i="9"/>
  <c r="G169" i="9"/>
  <c r="F169" i="9"/>
  <c r="E169" i="9"/>
  <c r="B169" i="9" s="1"/>
  <c r="H168" i="9"/>
  <c r="G168" i="9"/>
  <c r="E168" i="9" s="1"/>
  <c r="B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E162" i="9" s="1"/>
  <c r="B162" i="9" s="1"/>
  <c r="G162" i="9"/>
  <c r="F162" i="9"/>
  <c r="H161" i="9"/>
  <c r="G161" i="9"/>
  <c r="F161" i="9"/>
  <c r="E161" i="9"/>
  <c r="B161" i="9" s="1"/>
  <c r="H160" i="9"/>
  <c r="G160" i="9"/>
  <c r="E160" i="9" s="1"/>
  <c r="B160" i="9" s="1"/>
  <c r="F160" i="9"/>
  <c r="H159" i="9"/>
  <c r="G159" i="9"/>
  <c r="E159" i="9" s="1"/>
  <c r="B159" i="9" s="1"/>
  <c r="F159" i="9"/>
  <c r="H158" i="9"/>
  <c r="E158" i="9" s="1"/>
  <c r="B158" i="9" s="1"/>
  <c r="G158" i="9"/>
  <c r="F158" i="9"/>
  <c r="H157" i="9"/>
  <c r="G157" i="9"/>
  <c r="F157" i="9"/>
  <c r="E157" i="9"/>
  <c r="B157" i="9" s="1"/>
  <c r="F156" i="9"/>
  <c r="H155" i="9"/>
  <c r="G155" i="9"/>
  <c r="E155" i="9" s="1"/>
  <c r="B155" i="9" s="1"/>
  <c r="F155" i="9"/>
  <c r="H154" i="9"/>
  <c r="E154" i="9" s="1"/>
  <c r="B154" i="9" s="1"/>
  <c r="G154" i="9"/>
  <c r="F154" i="9"/>
  <c r="H153" i="9"/>
  <c r="G153" i="9"/>
  <c r="F153" i="9"/>
  <c r="E153" i="9"/>
  <c r="B153" i="9" s="1"/>
  <c r="H152" i="9"/>
  <c r="G152" i="9"/>
  <c r="E152" i="9" s="1"/>
  <c r="B152" i="9" s="1"/>
  <c r="F152" i="9"/>
  <c r="H151" i="9"/>
  <c r="G151" i="9"/>
  <c r="E151" i="9" s="1"/>
  <c r="B151" i="9" s="1"/>
  <c r="F151" i="9"/>
  <c r="H150" i="9"/>
  <c r="E150" i="9" s="1"/>
  <c r="B150" i="9" s="1"/>
  <c r="G150" i="9"/>
  <c r="F150" i="9"/>
  <c r="H149" i="9"/>
  <c r="G149" i="9"/>
  <c r="F149" i="9"/>
  <c r="E149" i="9"/>
  <c r="B149" i="9" s="1"/>
  <c r="H148" i="9"/>
  <c r="G148" i="9"/>
  <c r="E148" i="9" s="1"/>
  <c r="B148" i="9" s="1"/>
  <c r="F148" i="9"/>
  <c r="H147" i="9"/>
  <c r="G147" i="9"/>
  <c r="E147" i="9" s="1"/>
  <c r="B147" i="9" s="1"/>
  <c r="F147" i="9"/>
  <c r="H146" i="9"/>
  <c r="E146" i="9" s="1"/>
  <c r="B146" i="9" s="1"/>
  <c r="G146" i="9"/>
  <c r="F146" i="9"/>
  <c r="H145" i="9"/>
  <c r="G145" i="9"/>
  <c r="F145" i="9"/>
  <c r="E145" i="9"/>
  <c r="B145" i="9" s="1"/>
  <c r="H144" i="9"/>
  <c r="G144" i="9"/>
  <c r="E144" i="9" s="1"/>
  <c r="B144" i="9" s="1"/>
  <c r="F144" i="9"/>
  <c r="H143" i="9"/>
  <c r="G143" i="9"/>
  <c r="E143" i="9" s="1"/>
  <c r="B143" i="9" s="1"/>
  <c r="F143" i="9"/>
  <c r="H142" i="9"/>
  <c r="E142" i="9" s="1"/>
  <c r="B142" i="9" s="1"/>
  <c r="G142" i="9"/>
  <c r="F142" i="9"/>
  <c r="H141" i="9"/>
  <c r="G141" i="9"/>
  <c r="F141" i="9"/>
  <c r="E141" i="9"/>
  <c r="B141" i="9" s="1"/>
  <c r="H140" i="9"/>
  <c r="G140" i="9"/>
  <c r="E140" i="9" s="1"/>
  <c r="B140" i="9" s="1"/>
  <c r="F140" i="9"/>
  <c r="H139" i="9"/>
  <c r="G139" i="9"/>
  <c r="E139" i="9" s="1"/>
  <c r="B139" i="9" s="1"/>
  <c r="F139" i="9"/>
  <c r="H138" i="9"/>
  <c r="E138" i="9" s="1"/>
  <c r="B138" i="9" s="1"/>
  <c r="G138" i="9"/>
  <c r="F138" i="9"/>
  <c r="H137" i="9"/>
  <c r="G137" i="9"/>
  <c r="F137" i="9"/>
  <c r="E137" i="9"/>
  <c r="B137" i="9" s="1"/>
  <c r="H136" i="9"/>
  <c r="G136" i="9"/>
  <c r="E136" i="9" s="1"/>
  <c r="B136" i="9" s="1"/>
  <c r="F136" i="9"/>
  <c r="H135" i="9"/>
  <c r="G135" i="9"/>
  <c r="E135" i="9" s="1"/>
  <c r="B135" i="9" s="1"/>
  <c r="F135" i="9"/>
  <c r="H134" i="9"/>
  <c r="E134" i="9" s="1"/>
  <c r="B134" i="9" s="1"/>
  <c r="G134" i="9"/>
  <c r="F134" i="9"/>
  <c r="H133" i="9"/>
  <c r="G133" i="9"/>
  <c r="F133" i="9"/>
  <c r="E133" i="9"/>
  <c r="B133" i="9" s="1"/>
  <c r="H132" i="9"/>
  <c r="G132" i="9"/>
  <c r="E132" i="9" s="1"/>
  <c r="B132" i="9" s="1"/>
  <c r="F132" i="9"/>
  <c r="H131" i="9"/>
  <c r="G131" i="9"/>
  <c r="E131" i="9" s="1"/>
  <c r="B131" i="9" s="1"/>
  <c r="F131" i="9"/>
  <c r="H130" i="9"/>
  <c r="E130" i="9" s="1"/>
  <c r="B130" i="9" s="1"/>
  <c r="G130" i="9"/>
  <c r="F130" i="9"/>
  <c r="H129" i="9"/>
  <c r="G129" i="9"/>
  <c r="F129" i="9"/>
  <c r="E129" i="9"/>
  <c r="B129" i="9" s="1"/>
  <c r="H128" i="9"/>
  <c r="G128" i="9"/>
  <c r="E128" i="9" s="1"/>
  <c r="B128" i="9" s="1"/>
  <c r="F128" i="9"/>
  <c r="H127" i="9"/>
  <c r="G127" i="9"/>
  <c r="E127" i="9" s="1"/>
  <c r="B127" i="9" s="1"/>
  <c r="F127" i="9"/>
  <c r="H126" i="9"/>
  <c r="E126" i="9" s="1"/>
  <c r="G126" i="9"/>
  <c r="F126" i="9"/>
  <c r="B126" i="9"/>
  <c r="H125" i="9"/>
  <c r="G125" i="9"/>
  <c r="F125" i="9"/>
  <c r="E125" i="9"/>
  <c r="B125" i="9" s="1"/>
  <c r="H124" i="9"/>
  <c r="G124" i="9"/>
  <c r="E124" i="9" s="1"/>
  <c r="B124" i="9" s="1"/>
  <c r="F124" i="9"/>
  <c r="H123" i="9"/>
  <c r="G123" i="9"/>
  <c r="E123" i="9" s="1"/>
  <c r="B123" i="9" s="1"/>
  <c r="F123" i="9"/>
  <c r="H122" i="9"/>
  <c r="E122" i="9" s="1"/>
  <c r="B122" i="9" s="1"/>
  <c r="G122" i="9"/>
  <c r="F122" i="9"/>
  <c r="H121" i="9"/>
  <c r="G121" i="9"/>
  <c r="F121" i="9"/>
  <c r="E121" i="9"/>
  <c r="B121" i="9" s="1"/>
  <c r="H120" i="9"/>
  <c r="G120" i="9"/>
  <c r="E120" i="9" s="1"/>
  <c r="B120" i="9" s="1"/>
  <c r="F120" i="9"/>
  <c r="H119" i="9"/>
  <c r="G119" i="9"/>
  <c r="E119" i="9" s="1"/>
  <c r="B119" i="9" s="1"/>
  <c r="F119" i="9"/>
  <c r="H118" i="9"/>
  <c r="E118" i="9" s="1"/>
  <c r="G118" i="9"/>
  <c r="F118" i="9"/>
  <c r="B118" i="9"/>
  <c r="H117" i="9"/>
  <c r="G117" i="9"/>
  <c r="F117" i="9"/>
  <c r="E117" i="9"/>
  <c r="B117" i="9" s="1"/>
  <c r="H116" i="9"/>
  <c r="G116" i="9"/>
  <c r="E116" i="9" s="1"/>
  <c r="F116" i="9"/>
  <c r="H115" i="9"/>
  <c r="G115" i="9"/>
  <c r="E115" i="9" s="1"/>
  <c r="B115" i="9" s="1"/>
  <c r="F115" i="9"/>
  <c r="H114" i="9"/>
  <c r="E114" i="9" s="1"/>
  <c r="B114" i="9" s="1"/>
  <c r="G114" i="9"/>
  <c r="F114" i="9"/>
  <c r="H113" i="9"/>
  <c r="G113" i="9"/>
  <c r="F113" i="9"/>
  <c r="E113" i="9"/>
  <c r="B113" i="9" s="1"/>
  <c r="H112" i="9"/>
  <c r="G112" i="9"/>
  <c r="E112" i="9" s="1"/>
  <c r="B112" i="9" s="1"/>
  <c r="F112" i="9"/>
  <c r="H111" i="9"/>
  <c r="G111" i="9"/>
  <c r="E111" i="9" s="1"/>
  <c r="B111" i="9" s="1"/>
  <c r="F111" i="9"/>
  <c r="H110" i="9"/>
  <c r="E110" i="9" s="1"/>
  <c r="B110" i="9" s="1"/>
  <c r="G110" i="9"/>
  <c r="F110" i="9"/>
  <c r="H109" i="9"/>
  <c r="G109" i="9"/>
  <c r="E109" i="9" s="1"/>
  <c r="B109" i="9" s="1"/>
  <c r="F109" i="9"/>
  <c r="H108" i="9"/>
  <c r="G108" i="9"/>
  <c r="E108" i="9" s="1"/>
  <c r="B108" i="9" s="1"/>
  <c r="F108" i="9"/>
  <c r="H107" i="9"/>
  <c r="G107" i="9"/>
  <c r="E107" i="9" s="1"/>
  <c r="B107" i="9" s="1"/>
  <c r="F107" i="9"/>
  <c r="H106" i="9"/>
  <c r="E106" i="9" s="1"/>
  <c r="B106" i="9" s="1"/>
  <c r="G106" i="9"/>
  <c r="F106" i="9"/>
  <c r="H105" i="9"/>
  <c r="G105" i="9"/>
  <c r="E105" i="9" s="1"/>
  <c r="B105" i="9" s="1"/>
  <c r="F105" i="9"/>
  <c r="H104" i="9"/>
  <c r="G104" i="9"/>
  <c r="E104" i="9" s="1"/>
  <c r="B104" i="9" s="1"/>
  <c r="F104" i="9"/>
  <c r="H103" i="9"/>
  <c r="G103" i="9"/>
  <c r="E103" i="9" s="1"/>
  <c r="B103" i="9" s="1"/>
  <c r="F103" i="9"/>
  <c r="H102" i="9"/>
  <c r="E102" i="9" s="1"/>
  <c r="B102" i="9" s="1"/>
  <c r="G102" i="9"/>
  <c r="F102" i="9"/>
  <c r="H101" i="9"/>
  <c r="G101" i="9"/>
  <c r="F101" i="9"/>
  <c r="E101" i="9"/>
  <c r="B101" i="9" s="1"/>
  <c r="H100" i="9"/>
  <c r="G100" i="9"/>
  <c r="F100" i="9"/>
  <c r="E100" i="9"/>
  <c r="B100" i="9" s="1"/>
  <c r="H99" i="9"/>
  <c r="G99" i="9"/>
  <c r="E99" i="9" s="1"/>
  <c r="B99" i="9" s="1"/>
  <c r="F99" i="9"/>
  <c r="H98" i="9"/>
  <c r="G98" i="9"/>
  <c r="E98" i="9" s="1"/>
  <c r="B98" i="9" s="1"/>
  <c r="F98" i="9"/>
  <c r="H97" i="9"/>
  <c r="E97" i="9" s="1"/>
  <c r="B97" i="9" s="1"/>
  <c r="G97" i="9"/>
  <c r="F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B89" i="9" s="1"/>
  <c r="G89" i="9"/>
  <c r="F89" i="9"/>
  <c r="H88" i="9"/>
  <c r="G88" i="9"/>
  <c r="F88" i="9"/>
  <c r="E88" i="9"/>
  <c r="B88" i="9" s="1"/>
  <c r="H87" i="9"/>
  <c r="G87" i="9"/>
  <c r="E87" i="9" s="1"/>
  <c r="B87" i="9" s="1"/>
  <c r="F87" i="9"/>
  <c r="H86" i="9"/>
  <c r="G86" i="9"/>
  <c r="E86" i="9" s="1"/>
  <c r="B86" i="9" s="1"/>
  <c r="F86" i="9"/>
  <c r="H85" i="9"/>
  <c r="E85" i="9" s="1"/>
  <c r="B85" i="9" s="1"/>
  <c r="G85" i="9"/>
  <c r="F85" i="9"/>
  <c r="H84" i="9"/>
  <c r="G84" i="9"/>
  <c r="F84" i="9"/>
  <c r="E84" i="9"/>
  <c r="B84" i="9" s="1"/>
  <c r="H83" i="9"/>
  <c r="G83" i="9"/>
  <c r="E83" i="9" s="1"/>
  <c r="B83" i="9" s="1"/>
  <c r="F83" i="9"/>
  <c r="H82" i="9"/>
  <c r="G82" i="9"/>
  <c r="F82" i="9"/>
  <c r="H81" i="9"/>
  <c r="E81" i="9" s="1"/>
  <c r="B81" i="9" s="1"/>
  <c r="G81" i="9"/>
  <c r="F81" i="9"/>
  <c r="H80" i="9"/>
  <c r="G80" i="9"/>
  <c r="F80" i="9"/>
  <c r="E80" i="9"/>
  <c r="B80" i="9" s="1"/>
  <c r="H79" i="9"/>
  <c r="G79" i="9"/>
  <c r="E79" i="9" s="1"/>
  <c r="B79" i="9" s="1"/>
  <c r="F79" i="9"/>
  <c r="H78" i="9"/>
  <c r="G78" i="9"/>
  <c r="E78" i="9" s="1"/>
  <c r="B78" i="9" s="1"/>
  <c r="F78" i="9"/>
  <c r="H77" i="9"/>
  <c r="E77" i="9" s="1"/>
  <c r="B77" i="9" s="1"/>
  <c r="G77" i="9"/>
  <c r="F77" i="9"/>
  <c r="H76" i="9"/>
  <c r="G76" i="9"/>
  <c r="F76" i="9"/>
  <c r="E76" i="9"/>
  <c r="B76" i="9" s="1"/>
  <c r="H75" i="9"/>
  <c r="G75" i="9"/>
  <c r="E75" i="9" s="1"/>
  <c r="B75" i="9" s="1"/>
  <c r="F75" i="9"/>
  <c r="H74" i="9"/>
  <c r="G74" i="9"/>
  <c r="E74" i="9" s="1"/>
  <c r="B74" i="9" s="1"/>
  <c r="F74" i="9"/>
  <c r="H73" i="9"/>
  <c r="E73" i="9" s="1"/>
  <c r="B73" i="9" s="1"/>
  <c r="G73" i="9"/>
  <c r="F73" i="9"/>
  <c r="H72" i="9"/>
  <c r="G72" i="9"/>
  <c r="F72" i="9"/>
  <c r="E72" i="9"/>
  <c r="B72" i="9" s="1"/>
  <c r="H71" i="9"/>
  <c r="G71" i="9"/>
  <c r="E71" i="9" s="1"/>
  <c r="B71" i="9" s="1"/>
  <c r="F71" i="9"/>
  <c r="H70" i="9"/>
  <c r="G70" i="9"/>
  <c r="E70" i="9" s="1"/>
  <c r="B70" i="9" s="1"/>
  <c r="F70" i="9"/>
  <c r="H69" i="9"/>
  <c r="E69" i="9" s="1"/>
  <c r="B69" i="9" s="1"/>
  <c r="G69" i="9"/>
  <c r="F69" i="9"/>
  <c r="H68" i="9"/>
  <c r="G68" i="9"/>
  <c r="F68" i="9"/>
  <c r="E68" i="9"/>
  <c r="B68" i="9" s="1"/>
  <c r="H67" i="9"/>
  <c r="G67" i="9"/>
  <c r="E67" i="9" s="1"/>
  <c r="B67" i="9" s="1"/>
  <c r="F67" i="9"/>
  <c r="H66" i="9"/>
  <c r="G66" i="9"/>
  <c r="E66" i="9" s="1"/>
  <c r="B66" i="9" s="1"/>
  <c r="F66" i="9"/>
  <c r="H65" i="9"/>
  <c r="E65" i="9" s="1"/>
  <c r="B65" i="9" s="1"/>
  <c r="G65" i="9"/>
  <c r="F65" i="9"/>
  <c r="H64" i="9"/>
  <c r="G64" i="9"/>
  <c r="F64" i="9"/>
  <c r="E64" i="9"/>
  <c r="B64" i="9" s="1"/>
  <c r="H63" i="9"/>
  <c r="G63" i="9"/>
  <c r="F63" i="9"/>
  <c r="H62" i="9"/>
  <c r="G62" i="9"/>
  <c r="E62" i="9" s="1"/>
  <c r="B62" i="9" s="1"/>
  <c r="F62" i="9"/>
  <c r="H61" i="9"/>
  <c r="E61" i="9" s="1"/>
  <c r="B61" i="9" s="1"/>
  <c r="G61" i="9"/>
  <c r="F61" i="9"/>
  <c r="H60" i="9"/>
  <c r="G60" i="9"/>
  <c r="F60" i="9"/>
  <c r="E60" i="9"/>
  <c r="B60" i="9" s="1"/>
  <c r="H59" i="9"/>
  <c r="G59" i="9"/>
  <c r="E59" i="9" s="1"/>
  <c r="B59" i="9" s="1"/>
  <c r="F59" i="9"/>
  <c r="H58" i="9"/>
  <c r="G58" i="9"/>
  <c r="E58" i="9" s="1"/>
  <c r="B58" i="9" s="1"/>
  <c r="F58" i="9"/>
  <c r="H57" i="9"/>
  <c r="E57" i="9" s="1"/>
  <c r="B57" i="9" s="1"/>
  <c r="G57" i="9"/>
  <c r="F57" i="9"/>
  <c r="H56" i="9"/>
  <c r="E56" i="9" s="1"/>
  <c r="B56" i="9" s="1"/>
  <c r="G56" i="9"/>
  <c r="F56" i="9"/>
  <c r="H55" i="9"/>
  <c r="G55" i="9"/>
  <c r="E55" i="9" s="1"/>
  <c r="B55" i="9" s="1"/>
  <c r="F55" i="9"/>
  <c r="H54" i="9"/>
  <c r="G54" i="9"/>
  <c r="F54" i="9"/>
  <c r="H53" i="9"/>
  <c r="E53" i="9" s="1"/>
  <c r="B53" i="9" s="1"/>
  <c r="G53" i="9"/>
  <c r="F53" i="9"/>
  <c r="H52" i="9"/>
  <c r="G52" i="9"/>
  <c r="F52" i="9"/>
  <c r="E52" i="9"/>
  <c r="B52" i="9" s="1"/>
  <c r="H51" i="9"/>
  <c r="G51" i="9"/>
  <c r="F51" i="9"/>
  <c r="H50" i="9"/>
  <c r="G50" i="9"/>
  <c r="F50" i="9"/>
  <c r="H49" i="9"/>
  <c r="E49" i="9" s="1"/>
  <c r="B49" i="9" s="1"/>
  <c r="G49" i="9"/>
  <c r="F49" i="9"/>
  <c r="H48" i="9"/>
  <c r="E48" i="9" s="1"/>
  <c r="B48" i="9" s="1"/>
  <c r="G48" i="9"/>
  <c r="F48" i="9"/>
  <c r="H47" i="9"/>
  <c r="G47" i="9"/>
  <c r="E47" i="9" s="1"/>
  <c r="B47" i="9" s="1"/>
  <c r="F47" i="9"/>
  <c r="H46" i="9"/>
  <c r="G46" i="9"/>
  <c r="F46" i="9"/>
  <c r="H45" i="9"/>
  <c r="E45" i="9" s="1"/>
  <c r="B45" i="9" s="1"/>
  <c r="G45" i="9"/>
  <c r="F45" i="9"/>
  <c r="H44" i="9"/>
  <c r="G44" i="9"/>
  <c r="F44" i="9"/>
  <c r="E44" i="9"/>
  <c r="B44" i="9" s="1"/>
  <c r="H43" i="9"/>
  <c r="G43" i="9"/>
  <c r="E43" i="9" s="1"/>
  <c r="B43" i="9" s="1"/>
  <c r="F43" i="9"/>
  <c r="H42" i="9"/>
  <c r="G42" i="9"/>
  <c r="E42" i="9" s="1"/>
  <c r="B42" i="9" s="1"/>
  <c r="F42" i="9"/>
  <c r="H41" i="9"/>
  <c r="E41" i="9" s="1"/>
  <c r="B41" i="9" s="1"/>
  <c r="G41" i="9"/>
  <c r="F41" i="9"/>
  <c r="H40" i="9"/>
  <c r="G40" i="9"/>
  <c r="F40" i="9"/>
  <c r="E40" i="9"/>
  <c r="B40" i="9" s="1"/>
  <c r="H39" i="9"/>
  <c r="G39" i="9"/>
  <c r="F39" i="9"/>
  <c r="H38" i="9"/>
  <c r="G38" i="9"/>
  <c r="E38" i="9" s="1"/>
  <c r="B38" i="9" s="1"/>
  <c r="F38" i="9"/>
  <c r="H37" i="9"/>
  <c r="E37" i="9" s="1"/>
  <c r="B37" i="9" s="1"/>
  <c r="G37" i="9"/>
  <c r="F37" i="9"/>
  <c r="H36" i="9"/>
  <c r="G36" i="9"/>
  <c r="F36" i="9"/>
  <c r="E36" i="9"/>
  <c r="B36" i="9" s="1"/>
  <c r="H35" i="9"/>
  <c r="G35" i="9"/>
  <c r="E35" i="9" s="1"/>
  <c r="B35" i="9" s="1"/>
  <c r="F35" i="9"/>
  <c r="H34" i="9"/>
  <c r="G34" i="9"/>
  <c r="E34" i="9" s="1"/>
  <c r="B34" i="9" s="1"/>
  <c r="F34" i="9"/>
  <c r="H33" i="9"/>
  <c r="E33" i="9" s="1"/>
  <c r="B33" i="9" s="1"/>
  <c r="G33" i="9"/>
  <c r="F33" i="9"/>
  <c r="H32" i="9"/>
  <c r="G32" i="9"/>
  <c r="F32" i="9"/>
  <c r="E32" i="9"/>
  <c r="B32" i="9" s="1"/>
  <c r="H31" i="9"/>
  <c r="G31" i="9"/>
  <c r="F31" i="9"/>
  <c r="H30" i="9"/>
  <c r="G30" i="9"/>
  <c r="E30" i="9" s="1"/>
  <c r="B30" i="9" s="1"/>
  <c r="F30" i="9"/>
  <c r="H29" i="9"/>
  <c r="E29" i="9" s="1"/>
  <c r="B29" i="9" s="1"/>
  <c r="G29" i="9"/>
  <c r="F29" i="9"/>
  <c r="H28" i="9"/>
  <c r="E28" i="9" s="1"/>
  <c r="B28" i="9" s="1"/>
  <c r="G28" i="9"/>
  <c r="F28" i="9"/>
  <c r="H27" i="9"/>
  <c r="G27" i="9"/>
  <c r="E27" i="9" s="1"/>
  <c r="B27" i="9" s="1"/>
  <c r="F27" i="9"/>
  <c r="H26" i="9"/>
  <c r="G26" i="9"/>
  <c r="E26" i="9" s="1"/>
  <c r="B26" i="9" s="1"/>
  <c r="F26" i="9"/>
  <c r="H25" i="9"/>
  <c r="E25" i="9" s="1"/>
  <c r="B25" i="9" s="1"/>
  <c r="G25" i="9"/>
  <c r="F25" i="9"/>
  <c r="F24" i="9"/>
  <c r="F4" i="9"/>
  <c r="O3" i="9"/>
  <c r="G296" i="9" s="1"/>
  <c r="I3" i="9"/>
  <c r="H3" i="9"/>
  <c r="G3" i="9"/>
  <c r="D104" i="8"/>
  <c r="D97" i="8"/>
  <c r="D92" i="8"/>
  <c r="D87" i="8"/>
  <c r="D82" i="8"/>
  <c r="D77" i="8"/>
  <c r="D72" i="8"/>
  <c r="D67" i="8"/>
  <c r="D62" i="8"/>
  <c r="D57" i="8"/>
  <c r="D51" i="8" s="1"/>
  <c r="D52" i="8"/>
  <c r="D46" i="8"/>
  <c r="D37" i="8"/>
  <c r="D27" i="8"/>
  <c r="D18" i="8"/>
  <c r="C1594" i="1" s="1"/>
  <c r="G1594" i="1" s="1"/>
  <c r="D8" i="8"/>
  <c r="D6" i="8" s="1"/>
  <c r="C1582" i="1" s="1"/>
  <c r="G1582" i="1" s="1"/>
  <c r="E44" i="7"/>
  <c r="D44" i="7"/>
  <c r="E39" i="7"/>
  <c r="D39" i="7"/>
  <c r="D38" i="7" s="1"/>
  <c r="E38" i="7"/>
  <c r="E30" i="7"/>
  <c r="D30" i="7"/>
  <c r="E23" i="7"/>
  <c r="E22" i="7" s="1"/>
  <c r="D23" i="7"/>
  <c r="D22" i="7"/>
  <c r="E14" i="7"/>
  <c r="D14" i="7"/>
  <c r="E7" i="7"/>
  <c r="D7" i="7"/>
  <c r="D6" i="7" s="1"/>
  <c r="D5" i="7" s="1"/>
  <c r="E6" i="7"/>
  <c r="F140" i="6"/>
  <c r="F139" i="6"/>
  <c r="F138" i="6"/>
  <c r="F137" i="6"/>
  <c r="F136" i="6"/>
  <c r="F135" i="6"/>
  <c r="F134" i="6"/>
  <c r="F133" i="6"/>
  <c r="F132" i="6"/>
  <c r="F131" i="6"/>
  <c r="E130" i="6"/>
  <c r="E129" i="6" s="1"/>
  <c r="D130" i="6"/>
  <c r="D129" i="6" s="1"/>
  <c r="F129" i="6" s="1"/>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D89" i="6" s="1"/>
  <c r="F89"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D35" i="6" s="1"/>
  <c r="F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D5" i="6" s="1"/>
  <c r="F9" i="6"/>
  <c r="F8" i="6"/>
  <c r="F7" i="6"/>
  <c r="F6" i="6"/>
  <c r="E6" i="6"/>
  <c r="D6" i="6"/>
  <c r="E5" i="6"/>
  <c r="E141"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E273" i="5" s="1"/>
  <c r="E250" i="5" s="1"/>
  <c r="D276" i="5"/>
  <c r="F276" i="5" s="1"/>
  <c r="F275" i="5"/>
  <c r="F274" i="5"/>
  <c r="F272" i="5"/>
  <c r="F271" i="5"/>
  <c r="F270" i="5"/>
  <c r="F269" i="5"/>
  <c r="F268" i="5"/>
  <c r="F267" i="5"/>
  <c r="F266" i="5"/>
  <c r="F265" i="5"/>
  <c r="F264" i="5"/>
  <c r="F263" i="5"/>
  <c r="E263" i="5"/>
  <c r="D263" i="5"/>
  <c r="F262" i="5"/>
  <c r="F261" i="5"/>
  <c r="F260" i="5"/>
  <c r="E259" i="5"/>
  <c r="D259" i="5"/>
  <c r="D254" i="5" s="1"/>
  <c r="F258" i="5"/>
  <c r="F257" i="5"/>
  <c r="F256" i="5"/>
  <c r="F255" i="5"/>
  <c r="E255" i="5"/>
  <c r="D255" i="5"/>
  <c r="E254"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F217" i="5"/>
  <c r="F216" i="5"/>
  <c r="F215" i="5"/>
  <c r="F214" i="5"/>
  <c r="F213" i="5"/>
  <c r="F212" i="5"/>
  <c r="F211" i="5"/>
  <c r="F210" i="5"/>
  <c r="E210" i="5"/>
  <c r="D210" i="5"/>
  <c r="F209" i="5"/>
  <c r="F208" i="5"/>
  <c r="F207" i="5"/>
  <c r="F206" i="5"/>
  <c r="F205" i="5"/>
  <c r="F204" i="5"/>
  <c r="E203" i="5"/>
  <c r="E202" i="5" s="1"/>
  <c r="H337" i="9" s="1"/>
  <c r="D203" i="5"/>
  <c r="D202" i="5"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G335" i="9" s="1"/>
  <c r="E335" i="9" s="1"/>
  <c r="B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D147" i="5" s="1"/>
  <c r="F147" i="5" s="1"/>
  <c r="F149" i="5"/>
  <c r="F148" i="5"/>
  <c r="E147" i="5"/>
  <c r="F146" i="5"/>
  <c r="F145" i="5"/>
  <c r="F144" i="5"/>
  <c r="F143" i="5"/>
  <c r="E143" i="5"/>
  <c r="D143" i="5"/>
  <c r="F142" i="5"/>
  <c r="F141" i="5"/>
  <c r="F140" i="5"/>
  <c r="F139" i="5"/>
  <c r="F138" i="5"/>
  <c r="F137" i="5"/>
  <c r="E136" i="5"/>
  <c r="E135" i="5" s="1"/>
  <c r="D136" i="5"/>
  <c r="D135" i="5" s="1"/>
  <c r="F135" i="5" s="1"/>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E70" i="5" s="1"/>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D12" i="5"/>
  <c r="D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6" i="4" s="1"/>
  <c r="F655" i="4"/>
  <c r="F654" i="4"/>
  <c r="F653" i="4"/>
  <c r="F651" i="4"/>
  <c r="F642" i="4"/>
  <c r="F641" i="4"/>
  <c r="F638" i="4"/>
  <c r="F637" i="4"/>
  <c r="E636" i="4"/>
  <c r="E629" i="4" s="1"/>
  <c r="D636" i="4"/>
  <c r="F636" i="4" s="1"/>
  <c r="F635" i="4"/>
  <c r="F634" i="4"/>
  <c r="F633" i="4"/>
  <c r="E633" i="4"/>
  <c r="D633" i="4"/>
  <c r="F632" i="4"/>
  <c r="F631" i="4"/>
  <c r="F630" i="4"/>
  <c r="E630" i="4"/>
  <c r="D630" i="4"/>
  <c r="D629" i="4" s="1"/>
  <c r="F629"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3" i="1" s="1"/>
  <c r="D609" i="4"/>
  <c r="F609" i="4" s="1"/>
  <c r="F608" i="4"/>
  <c r="E607" i="4"/>
  <c r="H156" i="9" s="1"/>
  <c r="D607" i="4"/>
  <c r="G156" i="9" s="1"/>
  <c r="E156" i="9" s="1"/>
  <c r="B156" i="9" s="1"/>
  <c r="F606" i="4"/>
  <c r="F605" i="4"/>
  <c r="F604" i="4"/>
  <c r="F603" i="4"/>
  <c r="E603" i="4"/>
  <c r="D603" i="4"/>
  <c r="F602" i="4"/>
  <c r="F601" i="4"/>
  <c r="F600" i="4"/>
  <c r="F599" i="4"/>
  <c r="E598" i="4"/>
  <c r="D598" i="4"/>
  <c r="F598" i="4" s="1"/>
  <c r="D597" i="4"/>
  <c r="F596" i="4"/>
  <c r="F595" i="4"/>
  <c r="E594" i="4"/>
  <c r="D594" i="4"/>
  <c r="F594" i="4" s="1"/>
  <c r="F593" i="4"/>
  <c r="F592" i="4"/>
  <c r="F591" i="4"/>
  <c r="E591" i="4"/>
  <c r="D591" i="4"/>
  <c r="F590" i="4"/>
  <c r="F589" i="4"/>
  <c r="E589" i="4"/>
  <c r="D589" i="4"/>
  <c r="F588" i="4"/>
  <c r="F587" i="4"/>
  <c r="F586" i="4"/>
  <c r="E585" i="4"/>
  <c r="E584" i="4" s="1"/>
  <c r="D585" i="4"/>
  <c r="D584" i="4" s="1"/>
  <c r="F584" i="4" s="1"/>
  <c r="F583" i="4"/>
  <c r="F582" i="4"/>
  <c r="E581" i="4"/>
  <c r="D581" i="4"/>
  <c r="F581" i="4" s="1"/>
  <c r="F580" i="4"/>
  <c r="F579" i="4"/>
  <c r="E578" i="4"/>
  <c r="E571" i="4" s="1"/>
  <c r="D578" i="4"/>
  <c r="F578" i="4" s="1"/>
  <c r="F577" i="4"/>
  <c r="F576" i="4"/>
  <c r="F575" i="4"/>
  <c r="E575" i="4"/>
  <c r="D575" i="4"/>
  <c r="F574" i="4"/>
  <c r="F573" i="4"/>
  <c r="F572" i="4"/>
  <c r="E572" i="4"/>
  <c r="D572" i="4"/>
  <c r="D571" i="4" s="1"/>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D536" i="4" s="1"/>
  <c r="F534" i="4"/>
  <c r="F533" i="4"/>
  <c r="F532" i="4"/>
  <c r="E532" i="4"/>
  <c r="D532" i="4"/>
  <c r="F531" i="4"/>
  <c r="F530" i="4"/>
  <c r="E529" i="4"/>
  <c r="D529" i="4"/>
  <c r="F528" i="4"/>
  <c r="F527" i="4"/>
  <c r="E526" i="4"/>
  <c r="D526" i="4"/>
  <c r="F526" i="4" s="1"/>
  <c r="F525" i="4"/>
  <c r="F524" i="4"/>
  <c r="F523"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2" i="4" s="1"/>
  <c r="D491" i="4"/>
  <c r="F491" i="4" s="1"/>
  <c r="F490" i="4"/>
  <c r="F489" i="4"/>
  <c r="E488" i="4"/>
  <c r="D488" i="4"/>
  <c r="F488" i="4" s="1"/>
  <c r="F487" i="4"/>
  <c r="F486" i="4"/>
  <c r="F485" i="4"/>
  <c r="E485" i="4"/>
  <c r="D485" i="4"/>
  <c r="F484" i="4"/>
  <c r="F483" i="4"/>
  <c r="F482" i="4"/>
  <c r="F481" i="4"/>
  <c r="E480" i="4"/>
  <c r="D480" i="4"/>
  <c r="F480" i="4" s="1"/>
  <c r="D479" i="4"/>
  <c r="F479" i="4" s="1"/>
  <c r="F478" i="4"/>
  <c r="F477" i="4"/>
  <c r="E476" i="4"/>
  <c r="D476" i="4"/>
  <c r="F476" i="4" s="1"/>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F428" i="4"/>
  <c r="E428" i="4"/>
  <c r="D428" i="4"/>
  <c r="E427" i="4"/>
  <c r="D422" i="1" s="1"/>
  <c r="G422" i="1" s="1"/>
  <c r="D427" i="4"/>
  <c r="E426" i="4"/>
  <c r="D421" i="1" s="1"/>
  <c r="D426" i="4"/>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E374" i="4"/>
  <c r="D374" i="4"/>
  <c r="F372" i="4"/>
  <c r="F371" i="4"/>
  <c r="F370" i="4"/>
  <c r="F369" i="4"/>
  <c r="F368" i="4"/>
  <c r="F367" i="4"/>
  <c r="E366" i="4"/>
  <c r="D366" i="4"/>
  <c r="F366" i="4" s="1"/>
  <c r="F365" i="4"/>
  <c r="F364" i="4"/>
  <c r="F363" i="4"/>
  <c r="F362" i="4"/>
  <c r="E362" i="4"/>
  <c r="E361" i="4" s="1"/>
  <c r="D362" i="4"/>
  <c r="F361" i="4"/>
  <c r="D361" i="4"/>
  <c r="F359" i="4"/>
  <c r="E358" i="4"/>
  <c r="D358" i="4"/>
  <c r="F358" i="4" s="1"/>
  <c r="F357" i="4"/>
  <c r="F356" i="4"/>
  <c r="E355" i="4"/>
  <c r="E354" i="4" s="1"/>
  <c r="D355" i="4"/>
  <c r="F355" i="4" s="1"/>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0" i="4"/>
  <c r="F319" i="4"/>
  <c r="F318" i="4"/>
  <c r="F317" i="4"/>
  <c r="F316" i="4"/>
  <c r="F315" i="4"/>
  <c r="E314" i="4"/>
  <c r="D314" i="4"/>
  <c r="F314" i="4" s="1"/>
  <c r="F313" i="4"/>
  <c r="F312" i="4"/>
  <c r="F311" i="4"/>
  <c r="E310" i="4"/>
  <c r="F310" i="4" s="1"/>
  <c r="D310" i="4"/>
  <c r="D309"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79" i="1" s="1"/>
  <c r="D283" i="4"/>
  <c r="F283" i="4" s="1"/>
  <c r="F282" i="4"/>
  <c r="F281" i="4"/>
  <c r="F280" i="4"/>
  <c r="F279" i="4"/>
  <c r="F278" i="4"/>
  <c r="E278" i="4"/>
  <c r="D278" i="4"/>
  <c r="F277" i="4"/>
  <c r="F276" i="4"/>
  <c r="F275" i="4"/>
  <c r="E274" i="4"/>
  <c r="E273" i="4" s="1"/>
  <c r="D269" i="1" s="1"/>
  <c r="D274" i="4"/>
  <c r="D273" i="4"/>
  <c r="F272" i="4"/>
  <c r="F271" i="4"/>
  <c r="F270" i="4"/>
  <c r="F269" i="4"/>
  <c r="E269" i="4"/>
  <c r="E262" i="4" s="1"/>
  <c r="D258" i="1" s="1"/>
  <c r="H258" i="1" s="1"/>
  <c r="D269" i="4"/>
  <c r="F268" i="4"/>
  <c r="F267" i="4"/>
  <c r="F266" i="4"/>
  <c r="F265" i="4"/>
  <c r="F264" i="4"/>
  <c r="F263" i="4"/>
  <c r="E263" i="4"/>
  <c r="D263" i="4"/>
  <c r="D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E230" i="4" s="1"/>
  <c r="D231" i="4"/>
  <c r="F231" i="4" s="1"/>
  <c r="F229" i="4"/>
  <c r="F228" i="4"/>
  <c r="F227" i="4"/>
  <c r="F226" i="4"/>
  <c r="F225" i="4"/>
  <c r="E225" i="4"/>
  <c r="D225" i="4"/>
  <c r="F224" i="4"/>
  <c r="F223" i="4"/>
  <c r="F222" i="4"/>
  <c r="E222" i="4"/>
  <c r="D222" i="4"/>
  <c r="D221" i="4" s="1"/>
  <c r="F221" i="4" s="1"/>
  <c r="E221" i="4"/>
  <c r="F220" i="4"/>
  <c r="F219" i="4"/>
  <c r="F218" i="4"/>
  <c r="F217" i="4"/>
  <c r="E216" i="4"/>
  <c r="E202" i="4" s="1"/>
  <c r="D198" i="1" s="1"/>
  <c r="H198" i="1" s="1"/>
  <c r="D216" i="4"/>
  <c r="F216" i="4" s="1"/>
  <c r="F215" i="4"/>
  <c r="F214" i="4"/>
  <c r="F213" i="4"/>
  <c r="F212" i="4"/>
  <c r="F211" i="4"/>
  <c r="F210" i="4"/>
  <c r="F209" i="4"/>
  <c r="F208" i="4"/>
  <c r="E208" i="4"/>
  <c r="D208" i="4"/>
  <c r="F207" i="4"/>
  <c r="F206" i="4"/>
  <c r="F205" i="4"/>
  <c r="F204" i="4"/>
  <c r="F203" i="4"/>
  <c r="E203" i="4"/>
  <c r="D203"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F165" i="4" s="1"/>
  <c r="F163" i="4"/>
  <c r="F162" i="4"/>
  <c r="F161" i="4"/>
  <c r="E160" i="4"/>
  <c r="D156" i="1" s="1"/>
  <c r="D160" i="4"/>
  <c r="F160" i="4" s="1"/>
  <c r="F159" i="4"/>
  <c r="F158" i="4"/>
  <c r="F157" i="4"/>
  <c r="F156" i="4"/>
  <c r="F155" i="4"/>
  <c r="E154" i="4"/>
  <c r="D154" i="4"/>
  <c r="F154" i="4" s="1"/>
  <c r="D153" i="4"/>
  <c r="F151" i="4"/>
  <c r="F150" i="4"/>
  <c r="F149" i="4"/>
  <c r="F148" i="4"/>
  <c r="F147" i="4"/>
  <c r="F146" i="4"/>
  <c r="F145" i="4"/>
  <c r="F144" i="4"/>
  <c r="F143" i="4"/>
  <c r="F142" i="4"/>
  <c r="E141" i="4"/>
  <c r="E140" i="4" s="1"/>
  <c r="D141" i="4"/>
  <c r="F141" i="4" s="1"/>
  <c r="F139" i="4"/>
  <c r="F138" i="4"/>
  <c r="F137" i="4"/>
  <c r="F136" i="4"/>
  <c r="F135" i="4"/>
  <c r="E135" i="4"/>
  <c r="D135" i="4"/>
  <c r="E134" i="4"/>
  <c r="D134" i="4"/>
  <c r="F134" i="4" s="1"/>
  <c r="F133" i="4"/>
  <c r="F132" i="4"/>
  <c r="F131" i="4"/>
  <c r="F130" i="4"/>
  <c r="E129" i="4"/>
  <c r="D129" i="4"/>
  <c r="F129" i="4" s="1"/>
  <c r="F128" i="4"/>
  <c r="F127" i="4"/>
  <c r="E126" i="4"/>
  <c r="E125" i="4" s="1"/>
  <c r="D126" i="4"/>
  <c r="F126" i="4" s="1"/>
  <c r="D125" i="4"/>
  <c r="F125" i="4" s="1"/>
  <c r="F124" i="4"/>
  <c r="F123" i="4"/>
  <c r="F122" i="4"/>
  <c r="F121" i="4"/>
  <c r="E120" i="4"/>
  <c r="F120" i="4" s="1"/>
  <c r="D120" i="4"/>
  <c r="F119" i="4"/>
  <c r="F118" i="4"/>
  <c r="F117" i="4"/>
  <c r="F116" i="4"/>
  <c r="F115" i="4"/>
  <c r="F114" i="4"/>
  <c r="F113" i="4"/>
  <c r="E112" i="4"/>
  <c r="D108" i="1" s="1"/>
  <c r="D112" i="4"/>
  <c r="F111" i="4"/>
  <c r="F110" i="4"/>
  <c r="F109" i="4"/>
  <c r="F108" i="4"/>
  <c r="E107" i="4"/>
  <c r="D107" i="4"/>
  <c r="F107" i="4" s="1"/>
  <c r="F105" i="4"/>
  <c r="F104" i="4"/>
  <c r="F103" i="4"/>
  <c r="F102" i="4"/>
  <c r="F101" i="4"/>
  <c r="F100" i="4"/>
  <c r="F99" i="4"/>
  <c r="E98" i="4"/>
  <c r="D98" i="4"/>
  <c r="F98" i="4" s="1"/>
  <c r="F97" i="4"/>
  <c r="F96" i="4"/>
  <c r="F95" i="4"/>
  <c r="F94" i="4"/>
  <c r="F93" i="4"/>
  <c r="F92" i="4"/>
  <c r="E91" i="4"/>
  <c r="F91" i="4" s="1"/>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4" i="1" s="1"/>
  <c r="D58" i="4"/>
  <c r="F58" i="4" s="1"/>
  <c r="F57" i="4"/>
  <c r="F56" i="4"/>
  <c r="F55" i="4"/>
  <c r="F54" i="4"/>
  <c r="E53" i="4"/>
  <c r="D53" i="4"/>
  <c r="F53" i="4" s="1"/>
  <c r="F52" i="4"/>
  <c r="F51" i="4"/>
  <c r="E50" i="4"/>
  <c r="D50" i="4"/>
  <c r="F50" i="4" s="1"/>
  <c r="D49" i="4"/>
  <c r="F48" i="4"/>
  <c r="F47" i="4"/>
  <c r="F46" i="4"/>
  <c r="F45" i="4"/>
  <c r="F44" i="4"/>
  <c r="E44" i="4"/>
  <c r="D44" i="4"/>
  <c r="D43" i="4" s="1"/>
  <c r="F43" i="4" s="1"/>
  <c r="E43" i="4"/>
  <c r="F42" i="4"/>
  <c r="F41" i="4"/>
  <c r="F40" i="4"/>
  <c r="E39" i="4"/>
  <c r="D39" i="4"/>
  <c r="F39" i="4" s="1"/>
  <c r="F38" i="4"/>
  <c r="F37" i="4"/>
  <c r="E36" i="4"/>
  <c r="D36" i="4"/>
  <c r="F36" i="4" s="1"/>
  <c r="F35" i="4"/>
  <c r="F34" i="4"/>
  <c r="F33" i="4"/>
  <c r="F32" i="4"/>
  <c r="F31" i="4"/>
  <c r="F30" i="4"/>
  <c r="E29" i="4"/>
  <c r="D25" i="1" s="1"/>
  <c r="D29" i="4"/>
  <c r="F28" i="4"/>
  <c r="F27" i="4"/>
  <c r="F26" i="4"/>
  <c r="F25" i="4"/>
  <c r="F24" i="4"/>
  <c r="E23" i="4"/>
  <c r="F23" i="4" s="1"/>
  <c r="D23" i="4"/>
  <c r="F22" i="4"/>
  <c r="F21" i="4"/>
  <c r="F20" i="4"/>
  <c r="F19" i="4"/>
  <c r="F18" i="4"/>
  <c r="F17" i="4"/>
  <c r="E17" i="4"/>
  <c r="D17" i="4"/>
  <c r="F16" i="4"/>
  <c r="F15" i="4"/>
  <c r="F14" i="4"/>
  <c r="F13" i="4"/>
  <c r="F12" i="4"/>
  <c r="F11" i="4"/>
  <c r="F10" i="4"/>
  <c r="F9" i="4"/>
  <c r="E8" i="4"/>
  <c r="D8" i="4"/>
  <c r="D7" i="4"/>
  <c r="I41" i="3"/>
  <c r="G41" i="3"/>
  <c r="B41" i="3"/>
  <c r="G40" i="3"/>
  <c r="B40" i="3"/>
  <c r="G39" i="3"/>
  <c r="B39" i="3"/>
  <c r="H38" i="3"/>
  <c r="G38" i="3"/>
  <c r="B38" i="3"/>
  <c r="I36" i="3"/>
  <c r="H36" i="3"/>
  <c r="G36" i="3"/>
  <c r="B36" i="3"/>
  <c r="I35" i="3"/>
  <c r="H35" i="3"/>
  <c r="G35" i="3"/>
  <c r="B35" i="3"/>
  <c r="I34" i="3"/>
  <c r="H34" i="3"/>
  <c r="G34" i="3"/>
  <c r="B34" i="3"/>
  <c r="H33" i="3"/>
  <c r="G33" i="3"/>
  <c r="B33" i="3"/>
  <c r="I31" i="3"/>
  <c r="G31" i="3"/>
  <c r="B31" i="3"/>
  <c r="I30" i="3"/>
  <c r="H30" i="3"/>
  <c r="G30" i="3"/>
  <c r="B30" i="3"/>
  <c r="I29" i="3"/>
  <c r="H29" i="3"/>
  <c r="G29" i="3"/>
  <c r="B29" i="3"/>
  <c r="I28" i="3"/>
  <c r="H28" i="3"/>
  <c r="G28" i="3"/>
  <c r="B28" i="3"/>
  <c r="I27" i="3"/>
  <c r="H27" i="3"/>
  <c r="G27" i="3"/>
  <c r="B27" i="3"/>
  <c r="I25" i="3"/>
  <c r="G25" i="3"/>
  <c r="B25" i="3"/>
  <c r="G24" i="3"/>
  <c r="B24" i="3"/>
  <c r="G23" i="3"/>
  <c r="B23" i="3"/>
  <c r="I22" i="3"/>
  <c r="H22" i="3"/>
  <c r="G22" i="3"/>
  <c r="B22" i="3"/>
  <c r="G20" i="3"/>
  <c r="B20" i="3"/>
  <c r="G19" i="3"/>
  <c r="B19" i="3"/>
  <c r="G18" i="3"/>
  <c r="B18" i="3"/>
  <c r="G17" i="3"/>
  <c r="B17" i="3"/>
  <c r="H10" i="3" a="1"/>
  <c r="H10" i="3" s="1"/>
  <c r="L3" i="9" s="1"/>
  <c r="H1685" i="1"/>
  <c r="G1685" i="1"/>
  <c r="C1685" i="1"/>
  <c r="H1684" i="1"/>
  <c r="G1684" i="1"/>
  <c r="C1684" i="1"/>
  <c r="C1683" i="1"/>
  <c r="C1682" i="1"/>
  <c r="G1682" i="1" s="1"/>
  <c r="H1681" i="1"/>
  <c r="G1681" i="1"/>
  <c r="C1681" i="1"/>
  <c r="H1680" i="1"/>
  <c r="G1680" i="1"/>
  <c r="C1680" i="1"/>
  <c r="C1679" i="1"/>
  <c r="C1678" i="1"/>
  <c r="G1678" i="1" s="1"/>
  <c r="H1677" i="1"/>
  <c r="G1677" i="1"/>
  <c r="C1677" i="1"/>
  <c r="H1676" i="1"/>
  <c r="G1676" i="1"/>
  <c r="C1676" i="1"/>
  <c r="C1675" i="1"/>
  <c r="C1674" i="1"/>
  <c r="G1674" i="1" s="1"/>
  <c r="H1673" i="1"/>
  <c r="G1673" i="1"/>
  <c r="C1673" i="1"/>
  <c r="H1672" i="1"/>
  <c r="G1672" i="1"/>
  <c r="C1672" i="1"/>
  <c r="C1671" i="1"/>
  <c r="C1670" i="1"/>
  <c r="G1670" i="1" s="1"/>
  <c r="H1669" i="1"/>
  <c r="G1669" i="1"/>
  <c r="C1669" i="1"/>
  <c r="H1668" i="1"/>
  <c r="G1668" i="1"/>
  <c r="C1668" i="1"/>
  <c r="C1667" i="1"/>
  <c r="C1666" i="1"/>
  <c r="G1666" i="1" s="1"/>
  <c r="H1665" i="1"/>
  <c r="G1665" i="1"/>
  <c r="C1665" i="1"/>
  <c r="H1664" i="1"/>
  <c r="G1664" i="1"/>
  <c r="C1664" i="1"/>
  <c r="C1663" i="1"/>
  <c r="C1662" i="1"/>
  <c r="G1662" i="1" s="1"/>
  <c r="H1661" i="1"/>
  <c r="G1661" i="1"/>
  <c r="C1661" i="1"/>
  <c r="H1660" i="1"/>
  <c r="G1660" i="1"/>
  <c r="C1660" i="1"/>
  <c r="C1659" i="1"/>
  <c r="C1658" i="1"/>
  <c r="G1658" i="1" s="1"/>
  <c r="H1657" i="1"/>
  <c r="G1657" i="1"/>
  <c r="C1657" i="1"/>
  <c r="H1656" i="1"/>
  <c r="G1656" i="1"/>
  <c r="C1656" i="1"/>
  <c r="C1655" i="1"/>
  <c r="C1654" i="1"/>
  <c r="G1654" i="1" s="1"/>
  <c r="H1653" i="1"/>
  <c r="G1653" i="1"/>
  <c r="C1653" i="1"/>
  <c r="H1652" i="1"/>
  <c r="G1652" i="1"/>
  <c r="C1652" i="1"/>
  <c r="C1651" i="1"/>
  <c r="C1650" i="1"/>
  <c r="G1650" i="1" s="1"/>
  <c r="H1649" i="1"/>
  <c r="G1649" i="1"/>
  <c r="C1649" i="1"/>
  <c r="H1648" i="1"/>
  <c r="G1648" i="1"/>
  <c r="C1648" i="1"/>
  <c r="C1647" i="1"/>
  <c r="C1646" i="1"/>
  <c r="G1646" i="1" s="1"/>
  <c r="H1645" i="1"/>
  <c r="G1645" i="1"/>
  <c r="C1645" i="1"/>
  <c r="H1644" i="1"/>
  <c r="G1644" i="1"/>
  <c r="C1644" i="1"/>
  <c r="C1643" i="1"/>
  <c r="C1642" i="1"/>
  <c r="G1642" i="1" s="1"/>
  <c r="H1641" i="1"/>
  <c r="G1641" i="1"/>
  <c r="C1641" i="1"/>
  <c r="H1640" i="1"/>
  <c r="G1640" i="1"/>
  <c r="C1640" i="1"/>
  <c r="C1639" i="1"/>
  <c r="C1638" i="1"/>
  <c r="G1638" i="1" s="1"/>
  <c r="H1637" i="1"/>
  <c r="G1637" i="1"/>
  <c r="C1637" i="1"/>
  <c r="H1636" i="1"/>
  <c r="G1636" i="1"/>
  <c r="C1636" i="1"/>
  <c r="C1635" i="1"/>
  <c r="C1634" i="1"/>
  <c r="G1634" i="1" s="1"/>
  <c r="H1633" i="1"/>
  <c r="G1633" i="1"/>
  <c r="C1633" i="1"/>
  <c r="H1632" i="1"/>
  <c r="G1632" i="1"/>
  <c r="C1632" i="1"/>
  <c r="C1631" i="1"/>
  <c r="C1630" i="1"/>
  <c r="G1630" i="1" s="1"/>
  <c r="H1629" i="1"/>
  <c r="G1629" i="1"/>
  <c r="C1629" i="1"/>
  <c r="H1628" i="1"/>
  <c r="G1628" i="1"/>
  <c r="C1628" i="1"/>
  <c r="C1627" i="1"/>
  <c r="C1626" i="1"/>
  <c r="G1626" i="1" s="1"/>
  <c r="H1625" i="1"/>
  <c r="G1625" i="1"/>
  <c r="C1625" i="1"/>
  <c r="H1624" i="1"/>
  <c r="G1624" i="1"/>
  <c r="C1624" i="1"/>
  <c r="C1623" i="1"/>
  <c r="C1622" i="1"/>
  <c r="G1622" i="1" s="1"/>
  <c r="C1619" i="1"/>
  <c r="C1618" i="1"/>
  <c r="G1618" i="1" s="1"/>
  <c r="C1617" i="1"/>
  <c r="H1617" i="1" s="1"/>
  <c r="H1616" i="1"/>
  <c r="G1616" i="1"/>
  <c r="C1616" i="1"/>
  <c r="C1615" i="1"/>
  <c r="C1614" i="1"/>
  <c r="G1614" i="1" s="1"/>
  <c r="C1613" i="1"/>
  <c r="G1613" i="1" s="1"/>
  <c r="H1612" i="1"/>
  <c r="G1612" i="1"/>
  <c r="C1612" i="1"/>
  <c r="C1611" i="1"/>
  <c r="C1610" i="1"/>
  <c r="G1610" i="1" s="1"/>
  <c r="C1609" i="1"/>
  <c r="H1609" i="1" s="1"/>
  <c r="H1608" i="1"/>
  <c r="G1608" i="1"/>
  <c r="C1608" i="1"/>
  <c r="C1607" i="1"/>
  <c r="C1606" i="1"/>
  <c r="G1606" i="1" s="1"/>
  <c r="C1605" i="1"/>
  <c r="H1605" i="1" s="1"/>
  <c r="C1604" i="1"/>
  <c r="H1604" i="1" s="1"/>
  <c r="C1603" i="1"/>
  <c r="C1602" i="1"/>
  <c r="G1602" i="1" s="1"/>
  <c r="H1600" i="1"/>
  <c r="G1600" i="1"/>
  <c r="C1600" i="1"/>
  <c r="C1599" i="1"/>
  <c r="C1598" i="1"/>
  <c r="G1598" i="1" s="1"/>
  <c r="H1597" i="1"/>
  <c r="G1597" i="1"/>
  <c r="C1597" i="1"/>
  <c r="H1596" i="1"/>
  <c r="G1596" i="1"/>
  <c r="C1596" i="1"/>
  <c r="C1595" i="1"/>
  <c r="C1593" i="1"/>
  <c r="H1593" i="1" s="1"/>
  <c r="H1592" i="1"/>
  <c r="G1592" i="1"/>
  <c r="C1592" i="1"/>
  <c r="C1591" i="1"/>
  <c r="C1590" i="1"/>
  <c r="G1590" i="1" s="1"/>
  <c r="H1589" i="1"/>
  <c r="G1589" i="1"/>
  <c r="C1589" i="1"/>
  <c r="H1588" i="1"/>
  <c r="G1588" i="1"/>
  <c r="C1588" i="1"/>
  <c r="C1587" i="1"/>
  <c r="C1586" i="1"/>
  <c r="G1586" i="1" s="1"/>
  <c r="H1585" i="1"/>
  <c r="G1585" i="1"/>
  <c r="C1585" i="1"/>
  <c r="C1583" i="1"/>
  <c r="H1581" i="1"/>
  <c r="G1581" i="1"/>
  <c r="C1581" i="1"/>
  <c r="D1580" i="1"/>
  <c r="C1580" i="1"/>
  <c r="H1579" i="1"/>
  <c r="G1579" i="1"/>
  <c r="I1579" i="1" s="1"/>
  <c r="D1579" i="1"/>
  <c r="J1579" i="1" s="1"/>
  <c r="C1579" i="1"/>
  <c r="D1578" i="1"/>
  <c r="C1578" i="1"/>
  <c r="H1577" i="1"/>
  <c r="G1577" i="1"/>
  <c r="I1577" i="1" s="1"/>
  <c r="D1577" i="1"/>
  <c r="J1577" i="1" s="1"/>
  <c r="C1577" i="1"/>
  <c r="H1576" i="1"/>
  <c r="G1576" i="1"/>
  <c r="D1576" i="1"/>
  <c r="C1576" i="1"/>
  <c r="D1575" i="1"/>
  <c r="C1575" i="1"/>
  <c r="H1574" i="1"/>
  <c r="G1574" i="1"/>
  <c r="I1574" i="1" s="1"/>
  <c r="D1574" i="1"/>
  <c r="J1574" i="1" s="1"/>
  <c r="C1574" i="1"/>
  <c r="D1573" i="1"/>
  <c r="C1573" i="1"/>
  <c r="H1572" i="1"/>
  <c r="G1572" i="1"/>
  <c r="I1572" i="1" s="1"/>
  <c r="D1572" i="1"/>
  <c r="J1572" i="1" s="1"/>
  <c r="C1572" i="1"/>
  <c r="H1571" i="1"/>
  <c r="G1571" i="1"/>
  <c r="D1571" i="1"/>
  <c r="C1571" i="1"/>
  <c r="H1570" i="1"/>
  <c r="G1570" i="1"/>
  <c r="D1570" i="1"/>
  <c r="C1570" i="1"/>
  <c r="D1569" i="1"/>
  <c r="C1569" i="1"/>
  <c r="H1568" i="1"/>
  <c r="G1568" i="1"/>
  <c r="I1568" i="1" s="1"/>
  <c r="D1568" i="1"/>
  <c r="J1568" i="1" s="1"/>
  <c r="C1568" i="1"/>
  <c r="D1567" i="1"/>
  <c r="C1567" i="1"/>
  <c r="H1566" i="1"/>
  <c r="G1566" i="1"/>
  <c r="I1566" i="1" s="1"/>
  <c r="D1566" i="1"/>
  <c r="J1566" i="1" s="1"/>
  <c r="C1566" i="1"/>
  <c r="D1565" i="1"/>
  <c r="C1565" i="1"/>
  <c r="H1564" i="1"/>
  <c r="G1564" i="1"/>
  <c r="I1564" i="1" s="1"/>
  <c r="D1564" i="1"/>
  <c r="J1564" i="1" s="1"/>
  <c r="C1564" i="1"/>
  <c r="D1563" i="1"/>
  <c r="C1563" i="1"/>
  <c r="D1562" i="1"/>
  <c r="C1562" i="1"/>
  <c r="H1561" i="1"/>
  <c r="G1561" i="1"/>
  <c r="I1561" i="1" s="1"/>
  <c r="D1561" i="1"/>
  <c r="J1561" i="1" s="1"/>
  <c r="C1561" i="1"/>
  <c r="D1560" i="1"/>
  <c r="C1560" i="1"/>
  <c r="H1559" i="1"/>
  <c r="G1559" i="1"/>
  <c r="I1559" i="1" s="1"/>
  <c r="D1559" i="1"/>
  <c r="J1559" i="1" s="1"/>
  <c r="C1559" i="1"/>
  <c r="D1558" i="1"/>
  <c r="C1558" i="1"/>
  <c r="H1557" i="1"/>
  <c r="G1557" i="1"/>
  <c r="I1557" i="1" s="1"/>
  <c r="D1557" i="1"/>
  <c r="J1557" i="1" s="1"/>
  <c r="C1557" i="1"/>
  <c r="D1556" i="1"/>
  <c r="C1556" i="1"/>
  <c r="D1555" i="1"/>
  <c r="C1555" i="1"/>
  <c r="D1554" i="1"/>
  <c r="C1554" i="1"/>
  <c r="H1553" i="1"/>
  <c r="G1553" i="1"/>
  <c r="I1553" i="1" s="1"/>
  <c r="D1553" i="1"/>
  <c r="J1553" i="1" s="1"/>
  <c r="C1553" i="1"/>
  <c r="D1552" i="1"/>
  <c r="C1552" i="1"/>
  <c r="H1551" i="1"/>
  <c r="G1551" i="1"/>
  <c r="I1551" i="1" s="1"/>
  <c r="D1551" i="1"/>
  <c r="J1551" i="1" s="1"/>
  <c r="C1551" i="1"/>
  <c r="J1550" i="1"/>
  <c r="D1550" i="1"/>
  <c r="C1550" i="1"/>
  <c r="H1549" i="1"/>
  <c r="G1549" i="1"/>
  <c r="D1549" i="1"/>
  <c r="J1549" i="1" s="1"/>
  <c r="C1549" i="1"/>
  <c r="J1548" i="1"/>
  <c r="D1548" i="1"/>
  <c r="C1548" i="1"/>
  <c r="H1547" i="1"/>
  <c r="G1547" i="1"/>
  <c r="D1547" i="1"/>
  <c r="J1547" i="1" s="1"/>
  <c r="C1547" i="1"/>
  <c r="J1546" i="1"/>
  <c r="D1546" i="1"/>
  <c r="C1546" i="1"/>
  <c r="G1546" i="1" s="1"/>
  <c r="J1545" i="1"/>
  <c r="G1545" i="1"/>
  <c r="D1545" i="1"/>
  <c r="C1545" i="1"/>
  <c r="H1545" i="1" s="1"/>
  <c r="D1544" i="1"/>
  <c r="C1544" i="1"/>
  <c r="J1543" i="1"/>
  <c r="G1543" i="1"/>
  <c r="D1543" i="1"/>
  <c r="C1543" i="1"/>
  <c r="H1543" i="1" s="1"/>
  <c r="D1542" i="1"/>
  <c r="C1542" i="1"/>
  <c r="J1541" i="1"/>
  <c r="G1541" i="1"/>
  <c r="D1541" i="1"/>
  <c r="C1541" i="1"/>
  <c r="H1541" i="1" s="1"/>
  <c r="D1540" i="1"/>
  <c r="C1540" i="1"/>
  <c r="H1539" i="1"/>
  <c r="D1539" i="1"/>
  <c r="C1539" i="1"/>
  <c r="G1539" i="1" s="1"/>
  <c r="H1538" i="1"/>
  <c r="D1538" i="1"/>
  <c r="C1538" i="1"/>
  <c r="G1538" i="1" s="1"/>
  <c r="C1537" i="1"/>
  <c r="D1536" i="1"/>
  <c r="H1535" i="1"/>
  <c r="D1535" i="1"/>
  <c r="C1535" i="1"/>
  <c r="G1535" i="1" s="1"/>
  <c r="D1534" i="1"/>
  <c r="C1534" i="1"/>
  <c r="G1534" i="1" s="1"/>
  <c r="D1533" i="1"/>
  <c r="C1533" i="1"/>
  <c r="G1533" i="1" s="1"/>
  <c r="H1532" i="1"/>
  <c r="D1532" i="1"/>
  <c r="C1532" i="1"/>
  <c r="G1532" i="1" s="1"/>
  <c r="H1531" i="1"/>
  <c r="D1531" i="1"/>
  <c r="C1531" i="1"/>
  <c r="G1531" i="1" s="1"/>
  <c r="D1530" i="1"/>
  <c r="C1530" i="1"/>
  <c r="G1530" i="1" s="1"/>
  <c r="D1529" i="1"/>
  <c r="C1529" i="1"/>
  <c r="G1529" i="1" s="1"/>
  <c r="H1528" i="1"/>
  <c r="D1528" i="1"/>
  <c r="C1528" i="1"/>
  <c r="G1528" i="1" s="1"/>
  <c r="H1527" i="1"/>
  <c r="D1527" i="1"/>
  <c r="C1527" i="1"/>
  <c r="G1527" i="1" s="1"/>
  <c r="D1526" i="1"/>
  <c r="C1526" i="1"/>
  <c r="G1526" i="1" s="1"/>
  <c r="D1525" i="1"/>
  <c r="C1525" i="1"/>
  <c r="G1525" i="1" s="1"/>
  <c r="H1524" i="1"/>
  <c r="D1524" i="1"/>
  <c r="C1524" i="1"/>
  <c r="G1524" i="1" s="1"/>
  <c r="H1523" i="1"/>
  <c r="D1523" i="1"/>
  <c r="C1523" i="1"/>
  <c r="G1523" i="1" s="1"/>
  <c r="D1522" i="1"/>
  <c r="C1522" i="1"/>
  <c r="G1522" i="1" s="1"/>
  <c r="D1521" i="1"/>
  <c r="C1521" i="1"/>
  <c r="G1521" i="1" s="1"/>
  <c r="H1520" i="1"/>
  <c r="D1520" i="1"/>
  <c r="C1520" i="1"/>
  <c r="G1520" i="1" s="1"/>
  <c r="H1519" i="1"/>
  <c r="D1519" i="1"/>
  <c r="C1519" i="1"/>
  <c r="G1519" i="1" s="1"/>
  <c r="D1518" i="1"/>
  <c r="C1518" i="1"/>
  <c r="G1518" i="1" s="1"/>
  <c r="D1517" i="1"/>
  <c r="C1517" i="1"/>
  <c r="G1517" i="1" s="1"/>
  <c r="H1516" i="1"/>
  <c r="D1516" i="1"/>
  <c r="C1516" i="1"/>
  <c r="G1516" i="1" s="1"/>
  <c r="H1515" i="1"/>
  <c r="D1515" i="1"/>
  <c r="C1515" i="1"/>
  <c r="G1515" i="1" s="1"/>
  <c r="D1514" i="1"/>
  <c r="C1514" i="1"/>
  <c r="G1514" i="1" s="1"/>
  <c r="D1513" i="1"/>
  <c r="C1513" i="1"/>
  <c r="G1513" i="1" s="1"/>
  <c r="H1512" i="1"/>
  <c r="D1512" i="1"/>
  <c r="C1512" i="1"/>
  <c r="G1512" i="1" s="1"/>
  <c r="H1511" i="1"/>
  <c r="D1511" i="1"/>
  <c r="C1511" i="1"/>
  <c r="G1511" i="1" s="1"/>
  <c r="D1510" i="1"/>
  <c r="C1510" i="1"/>
  <c r="G1510" i="1" s="1"/>
  <c r="D1509" i="1"/>
  <c r="C1509" i="1"/>
  <c r="G1509" i="1" s="1"/>
  <c r="H1508" i="1"/>
  <c r="D1508" i="1"/>
  <c r="C1508" i="1"/>
  <c r="G1508" i="1" s="1"/>
  <c r="H1507" i="1"/>
  <c r="D1507" i="1"/>
  <c r="C1507" i="1"/>
  <c r="G1507" i="1" s="1"/>
  <c r="D1506" i="1"/>
  <c r="C1506" i="1"/>
  <c r="G1506" i="1" s="1"/>
  <c r="D1505" i="1"/>
  <c r="C1505" i="1"/>
  <c r="G1505" i="1" s="1"/>
  <c r="H1504" i="1"/>
  <c r="D1504" i="1"/>
  <c r="C1504" i="1"/>
  <c r="G1504" i="1" s="1"/>
  <c r="H1503" i="1"/>
  <c r="D1503" i="1"/>
  <c r="C1503" i="1"/>
  <c r="G1503" i="1" s="1"/>
  <c r="D1502" i="1"/>
  <c r="C1502" i="1"/>
  <c r="G1502" i="1" s="1"/>
  <c r="D1501" i="1"/>
  <c r="C1501" i="1"/>
  <c r="G1501" i="1" s="1"/>
  <c r="H1500" i="1"/>
  <c r="D1500" i="1"/>
  <c r="C1500" i="1"/>
  <c r="G1500" i="1" s="1"/>
  <c r="H1499" i="1"/>
  <c r="D1499" i="1"/>
  <c r="C1499" i="1"/>
  <c r="G1499" i="1" s="1"/>
  <c r="D1498" i="1"/>
  <c r="C1498" i="1"/>
  <c r="G1498" i="1" s="1"/>
  <c r="D1497" i="1"/>
  <c r="C1497" i="1"/>
  <c r="G1497" i="1" s="1"/>
  <c r="H1496" i="1"/>
  <c r="D1496" i="1"/>
  <c r="C1496" i="1"/>
  <c r="G1496" i="1" s="1"/>
  <c r="H1495" i="1"/>
  <c r="D1495" i="1"/>
  <c r="C1495" i="1"/>
  <c r="G1495" i="1" s="1"/>
  <c r="D1494" i="1"/>
  <c r="C1494" i="1"/>
  <c r="G1494" i="1" s="1"/>
  <c r="D1493" i="1"/>
  <c r="C1493" i="1"/>
  <c r="G1493" i="1" s="1"/>
  <c r="H1492" i="1"/>
  <c r="D1492" i="1"/>
  <c r="C1492" i="1"/>
  <c r="G1492" i="1" s="1"/>
  <c r="H1491" i="1"/>
  <c r="D1491" i="1"/>
  <c r="C1491" i="1"/>
  <c r="G1491" i="1" s="1"/>
  <c r="D1490" i="1"/>
  <c r="C1490" i="1"/>
  <c r="G1490" i="1" s="1"/>
  <c r="D1489" i="1"/>
  <c r="C1489" i="1"/>
  <c r="G1489" i="1" s="1"/>
  <c r="H1488" i="1"/>
  <c r="D1488" i="1"/>
  <c r="C1488" i="1"/>
  <c r="G1488" i="1" s="1"/>
  <c r="H1487" i="1"/>
  <c r="D1487" i="1"/>
  <c r="C1487" i="1"/>
  <c r="G1487" i="1" s="1"/>
  <c r="D1486" i="1"/>
  <c r="C1486" i="1"/>
  <c r="G1486" i="1" s="1"/>
  <c r="D1485" i="1"/>
  <c r="C1485" i="1"/>
  <c r="G1485" i="1" s="1"/>
  <c r="H1484" i="1"/>
  <c r="D1484" i="1"/>
  <c r="C1484" i="1"/>
  <c r="G1484" i="1" s="1"/>
  <c r="H1483" i="1"/>
  <c r="D1483" i="1"/>
  <c r="C1483" i="1"/>
  <c r="G1483" i="1" s="1"/>
  <c r="D1482" i="1"/>
  <c r="C1482" i="1"/>
  <c r="G1482" i="1" s="1"/>
  <c r="D1481" i="1"/>
  <c r="C1481" i="1"/>
  <c r="G1481" i="1" s="1"/>
  <c r="H1480" i="1"/>
  <c r="D1480" i="1"/>
  <c r="C1480" i="1"/>
  <c r="G1480" i="1" s="1"/>
  <c r="H1479" i="1"/>
  <c r="D1479" i="1"/>
  <c r="C1479" i="1"/>
  <c r="G1479" i="1" s="1"/>
  <c r="D1478" i="1"/>
  <c r="C1478" i="1"/>
  <c r="G1478" i="1" s="1"/>
  <c r="D1477" i="1"/>
  <c r="C1477" i="1"/>
  <c r="G1477" i="1" s="1"/>
  <c r="H1476" i="1"/>
  <c r="D1476" i="1"/>
  <c r="C1476" i="1"/>
  <c r="G1476" i="1" s="1"/>
  <c r="H1475" i="1"/>
  <c r="D1475" i="1"/>
  <c r="C1475" i="1"/>
  <c r="G1475" i="1" s="1"/>
  <c r="D1474" i="1"/>
  <c r="C1474" i="1"/>
  <c r="G1474" i="1" s="1"/>
  <c r="D1473" i="1"/>
  <c r="C1473" i="1"/>
  <c r="G1473" i="1" s="1"/>
  <c r="H1472" i="1"/>
  <c r="D1472" i="1"/>
  <c r="C1472" i="1"/>
  <c r="G1472" i="1" s="1"/>
  <c r="H1471" i="1"/>
  <c r="D1471" i="1"/>
  <c r="C1471" i="1"/>
  <c r="G1471" i="1" s="1"/>
  <c r="D1470" i="1"/>
  <c r="C1470" i="1"/>
  <c r="G1470" i="1" s="1"/>
  <c r="D1469" i="1"/>
  <c r="C1469" i="1"/>
  <c r="G1469" i="1" s="1"/>
  <c r="H1468" i="1"/>
  <c r="D1468" i="1"/>
  <c r="C1468" i="1"/>
  <c r="G1468" i="1" s="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D836" i="1"/>
  <c r="G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D750" i="1"/>
  <c r="G750" i="1" s="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D734" i="1"/>
  <c r="G734" i="1" s="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D699" i="1"/>
  <c r="G699" i="1" s="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D662" i="1"/>
  <c r="G662" i="1" s="1"/>
  <c r="C662" i="1"/>
  <c r="H661" i="1"/>
  <c r="G661" i="1"/>
  <c r="D661" i="1"/>
  <c r="C661" i="1"/>
  <c r="H660" i="1"/>
  <c r="D660" i="1"/>
  <c r="G660" i="1" s="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D651" i="1"/>
  <c r="G651" i="1" s="1"/>
  <c r="C651" i="1"/>
  <c r="H650" i="1"/>
  <c r="G650" i="1"/>
  <c r="D650" i="1"/>
  <c r="C650" i="1"/>
  <c r="C649" i="1"/>
  <c r="D648" i="1"/>
  <c r="H648" i="1" s="1"/>
  <c r="C648" i="1"/>
  <c r="D647" i="1"/>
  <c r="H647" i="1" s="1"/>
  <c r="C647" i="1"/>
  <c r="H646" i="1"/>
  <c r="D646" i="1"/>
  <c r="G646" i="1" s="1"/>
  <c r="C646" i="1"/>
  <c r="H645" i="1"/>
  <c r="D645" i="1"/>
  <c r="G645" i="1" s="1"/>
  <c r="C645" i="1"/>
  <c r="H636" i="1"/>
  <c r="D636" i="1"/>
  <c r="G636" i="1" s="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D606" i="1"/>
  <c r="G606" i="1" s="1"/>
  <c r="C606" i="1"/>
  <c r="H605" i="1"/>
  <c r="G605" i="1"/>
  <c r="D605" i="1"/>
  <c r="C605" i="1"/>
  <c r="H604" i="1"/>
  <c r="G604" i="1"/>
  <c r="D604" i="1"/>
  <c r="C604"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5" i="1"/>
  <c r="H423" i="1"/>
  <c r="G423" i="1"/>
  <c r="D423" i="1"/>
  <c r="C423" i="1"/>
  <c r="C422" i="1"/>
  <c r="C421" i="1"/>
  <c r="D416" i="1"/>
  <c r="H416" i="1" s="1"/>
  <c r="C416" i="1"/>
  <c r="D415" i="1"/>
  <c r="H415" i="1" s="1"/>
  <c r="C415" i="1"/>
  <c r="H414" i="1"/>
  <c r="D414" i="1"/>
  <c r="G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D373" i="1"/>
  <c r="G373" i="1" s="1"/>
  <c r="C373" i="1"/>
  <c r="H372" i="1"/>
  <c r="G372" i="1"/>
  <c r="D372" i="1"/>
  <c r="C372" i="1"/>
  <c r="H371" i="1"/>
  <c r="D371" i="1"/>
  <c r="G371" i="1" s="1"/>
  <c r="C371" i="1"/>
  <c r="H370" i="1"/>
  <c r="D370" i="1"/>
  <c r="G370" i="1" s="1"/>
  <c r="C370" i="1"/>
  <c r="D369" i="1"/>
  <c r="G369" i="1" s="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D318" i="1"/>
  <c r="H318" i="1" s="1"/>
  <c r="C318" i="1"/>
  <c r="D317" i="1"/>
  <c r="H317" i="1" s="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G306" i="1" s="1"/>
  <c r="C306" i="1"/>
  <c r="D305" i="1"/>
  <c r="G305" i="1" s="1"/>
  <c r="C305" i="1"/>
  <c r="C304" i="1"/>
  <c r="D302" i="1"/>
  <c r="G302" i="1" s="1"/>
  <c r="C302" i="1"/>
  <c r="D301" i="1"/>
  <c r="H301" i="1" s="1"/>
  <c r="C301" i="1"/>
  <c r="D300" i="1"/>
  <c r="G300" i="1" s="1"/>
  <c r="C300" i="1"/>
  <c r="D299" i="1"/>
  <c r="H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C270" i="1"/>
  <c r="C269" i="1"/>
  <c r="H268" i="1"/>
  <c r="G268" i="1"/>
  <c r="D268" i="1"/>
  <c r="C268" i="1"/>
  <c r="H267" i="1"/>
  <c r="G267" i="1"/>
  <c r="D267" i="1"/>
  <c r="C267" i="1"/>
  <c r="D266" i="1"/>
  <c r="H266" i="1" s="1"/>
  <c r="C266" i="1"/>
  <c r="D265" i="1"/>
  <c r="G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D216" i="1"/>
  <c r="H216" i="1" s="1"/>
  <c r="C216" i="1"/>
  <c r="H215" i="1"/>
  <c r="G215" i="1"/>
  <c r="D215" i="1"/>
  <c r="C215" i="1"/>
  <c r="H214" i="1"/>
  <c r="G214" i="1"/>
  <c r="D214" i="1"/>
  <c r="C214" i="1"/>
  <c r="H213" i="1"/>
  <c r="G213" i="1"/>
  <c r="D213" i="1"/>
  <c r="C213" i="1"/>
  <c r="D212" i="1"/>
  <c r="H212" i="1" s="1"/>
  <c r="C212" i="1"/>
  <c r="H211" i="1"/>
  <c r="G211" i="1"/>
  <c r="D211" i="1"/>
  <c r="C211" i="1"/>
  <c r="H210" i="1"/>
  <c r="G210" i="1"/>
  <c r="D210" i="1"/>
  <c r="C210" i="1"/>
  <c r="H209" i="1"/>
  <c r="G209" i="1"/>
  <c r="D209" i="1"/>
  <c r="C209" i="1"/>
  <c r="H208" i="1"/>
  <c r="G208" i="1"/>
  <c r="D208" i="1"/>
  <c r="C208" i="1"/>
  <c r="H207" i="1"/>
  <c r="G207" i="1"/>
  <c r="D207" i="1"/>
  <c r="C207" i="1"/>
  <c r="D206" i="1"/>
  <c r="H206" i="1" s="1"/>
  <c r="C206" i="1"/>
  <c r="H205" i="1"/>
  <c r="G205" i="1"/>
  <c r="D205" i="1"/>
  <c r="C205" i="1"/>
  <c r="D204" i="1"/>
  <c r="H204" i="1" s="1"/>
  <c r="C204" i="1"/>
  <c r="H203" i="1"/>
  <c r="G203" i="1"/>
  <c r="D203" i="1"/>
  <c r="C203" i="1"/>
  <c r="H202" i="1"/>
  <c r="G202" i="1"/>
  <c r="D202" i="1"/>
  <c r="C202" i="1"/>
  <c r="H201" i="1"/>
  <c r="G201" i="1"/>
  <c r="D201" i="1"/>
  <c r="C201" i="1"/>
  <c r="H200" i="1"/>
  <c r="G200" i="1"/>
  <c r="D200" i="1"/>
  <c r="C200" i="1"/>
  <c r="H199" i="1"/>
  <c r="G199" i="1"/>
  <c r="D199" i="1"/>
  <c r="C199" i="1"/>
  <c r="C198" i="1"/>
  <c r="D197" i="1"/>
  <c r="H197" i="1" s="1"/>
  <c r="C197" i="1"/>
  <c r="H196" i="1"/>
  <c r="G196" i="1"/>
  <c r="D196" i="1"/>
  <c r="C196" i="1"/>
  <c r="H195" i="1"/>
  <c r="G195" i="1"/>
  <c r="D195" i="1"/>
  <c r="C195" i="1"/>
  <c r="H194" i="1"/>
  <c r="D194" i="1"/>
  <c r="G194" i="1" s="1"/>
  <c r="C194" i="1"/>
  <c r="H193" i="1"/>
  <c r="D193" i="1"/>
  <c r="G193" i="1" s="1"/>
  <c r="C193" i="1"/>
  <c r="H192" i="1"/>
  <c r="G192" i="1"/>
  <c r="D192" i="1"/>
  <c r="C192" i="1"/>
  <c r="D191" i="1"/>
  <c r="H191" i="1" s="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G183" i="1" s="1"/>
  <c r="C183" i="1"/>
  <c r="D182" i="1"/>
  <c r="H182" i="1" s="1"/>
  <c r="C182" i="1"/>
  <c r="D181" i="1"/>
  <c r="H181" i="1" s="1"/>
  <c r="C181" i="1"/>
  <c r="D180" i="1"/>
  <c r="G180" i="1" s="1"/>
  <c r="C180" i="1"/>
  <c r="D179" i="1"/>
  <c r="H179" i="1" s="1"/>
  <c r="C179" i="1"/>
  <c r="D178" i="1"/>
  <c r="H178" i="1" s="1"/>
  <c r="C178" i="1"/>
  <c r="D177" i="1"/>
  <c r="H177" i="1" s="1"/>
  <c r="C177" i="1"/>
  <c r="D176" i="1"/>
  <c r="H176" i="1" s="1"/>
  <c r="C176" i="1"/>
  <c r="H175" i="1"/>
  <c r="G175" i="1"/>
  <c r="D175" i="1"/>
  <c r="C175"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C166" i="1"/>
  <c r="H165" i="1"/>
  <c r="G165" i="1"/>
  <c r="D165" i="1"/>
  <c r="C165" i="1"/>
  <c r="H164" i="1"/>
  <c r="D164" i="1"/>
  <c r="G164" i="1" s="1"/>
  <c r="C164" i="1"/>
  <c r="H163" i="1"/>
  <c r="G163" i="1"/>
  <c r="D163" i="1"/>
  <c r="C163" i="1"/>
  <c r="H162" i="1"/>
  <c r="G162" i="1"/>
  <c r="D162" i="1"/>
  <c r="C162" i="1"/>
  <c r="H161" i="1"/>
  <c r="G161" i="1"/>
  <c r="D161" i="1"/>
  <c r="C161" i="1"/>
  <c r="H159" i="1"/>
  <c r="D159" i="1"/>
  <c r="G159" i="1" s="1"/>
  <c r="C159" i="1"/>
  <c r="H158" i="1"/>
  <c r="D158" i="1"/>
  <c r="G158" i="1" s="1"/>
  <c r="C158" i="1"/>
  <c r="H157" i="1"/>
  <c r="G157" i="1"/>
  <c r="D157" i="1"/>
  <c r="C157" i="1"/>
  <c r="C156" i="1"/>
  <c r="D155" i="1"/>
  <c r="H155" i="1" s="1"/>
  <c r="C155" i="1"/>
  <c r="H154" i="1"/>
  <c r="G154" i="1"/>
  <c r="D154" i="1"/>
  <c r="C154" i="1"/>
  <c r="H153" i="1"/>
  <c r="G153" i="1"/>
  <c r="D153" i="1"/>
  <c r="C153" i="1"/>
  <c r="H152" i="1"/>
  <c r="G152" i="1"/>
  <c r="D152" i="1"/>
  <c r="C152" i="1"/>
  <c r="D151" i="1"/>
  <c r="H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D117" i="1"/>
  <c r="G117" i="1" s="1"/>
  <c r="C117" i="1"/>
  <c r="C116" i="1"/>
  <c r="H115" i="1"/>
  <c r="G115" i="1"/>
  <c r="D115" i="1"/>
  <c r="C115" i="1"/>
  <c r="H114" i="1"/>
  <c r="G114" i="1"/>
  <c r="D114" i="1"/>
  <c r="C114" i="1"/>
  <c r="H113" i="1"/>
  <c r="G113" i="1"/>
  <c r="D113" i="1"/>
  <c r="C113" i="1"/>
  <c r="H112" i="1"/>
  <c r="G112" i="1"/>
  <c r="D112" i="1"/>
  <c r="C112" i="1"/>
  <c r="H111" i="1"/>
  <c r="D111" i="1"/>
  <c r="G111" i="1" s="1"/>
  <c r="C111" i="1"/>
  <c r="H110" i="1"/>
  <c r="G110" i="1"/>
  <c r="D110" i="1"/>
  <c r="C110" i="1"/>
  <c r="H109" i="1"/>
  <c r="G109" i="1"/>
  <c r="D109" i="1"/>
  <c r="C109" i="1"/>
  <c r="C108" i="1"/>
  <c r="H107" i="1"/>
  <c r="G107" i="1"/>
  <c r="D107" i="1"/>
  <c r="C107" i="1"/>
  <c r="H106" i="1"/>
  <c r="G106" i="1"/>
  <c r="D106" i="1"/>
  <c r="C106" i="1"/>
  <c r="H105" i="1"/>
  <c r="D105" i="1"/>
  <c r="G105" i="1" s="1"/>
  <c r="C105" i="1"/>
  <c r="H104" i="1"/>
  <c r="G104" i="1"/>
  <c r="D104" i="1"/>
  <c r="C104" i="1"/>
  <c r="H103" i="1"/>
  <c r="D103" i="1"/>
  <c r="G103" i="1" s="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D90" i="1"/>
  <c r="H90" i="1" s="1"/>
  <c r="C90" i="1"/>
  <c r="D89" i="1"/>
  <c r="H89" i="1" s="1"/>
  <c r="C89" i="1"/>
  <c r="H88" i="1"/>
  <c r="G88" i="1"/>
  <c r="D88" i="1"/>
  <c r="C88" i="1"/>
  <c r="D87" i="1"/>
  <c r="H87" i="1" s="1"/>
  <c r="C87" i="1"/>
  <c r="H86" i="1"/>
  <c r="G86" i="1"/>
  <c r="D86" i="1"/>
  <c r="C86" i="1"/>
  <c r="H85" i="1"/>
  <c r="G85" i="1"/>
  <c r="D85" i="1"/>
  <c r="C85" i="1"/>
  <c r="H84" i="1"/>
  <c r="G84" i="1"/>
  <c r="D84" i="1"/>
  <c r="C84" i="1"/>
  <c r="H83" i="1"/>
  <c r="G83" i="1"/>
  <c r="D83" i="1"/>
  <c r="C83" i="1"/>
  <c r="H82" i="1"/>
  <c r="G82" i="1"/>
  <c r="D82" i="1"/>
  <c r="C82" i="1"/>
  <c r="D81" i="1"/>
  <c r="G81" i="1" s="1"/>
  <c r="C81" i="1"/>
  <c r="H80" i="1"/>
  <c r="G80" i="1"/>
  <c r="D80" i="1"/>
  <c r="C80" i="1"/>
  <c r="D79" i="1"/>
  <c r="H79" i="1" s="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D27" i="1"/>
  <c r="G27" i="1" s="1"/>
  <c r="C27" i="1"/>
  <c r="H26" i="1"/>
  <c r="G26" i="1"/>
  <c r="D26" i="1"/>
  <c r="C26" i="1"/>
  <c r="C25" i="1"/>
  <c r="H24" i="1"/>
  <c r="G24" i="1"/>
  <c r="D24" i="1"/>
  <c r="C24" i="1"/>
  <c r="D23" i="1"/>
  <c r="H23" i="1" s="1"/>
  <c r="C23" i="1"/>
  <c r="H22" i="1"/>
  <c r="G22" i="1"/>
  <c r="D22" i="1"/>
  <c r="C22" i="1"/>
  <c r="H21" i="1"/>
  <c r="G21" i="1"/>
  <c r="D21" i="1"/>
  <c r="C21" i="1"/>
  <c r="H20" i="1"/>
  <c r="G20" i="1"/>
  <c r="D20" i="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D5" i="1"/>
  <c r="G5" i="1" s="1"/>
  <c r="C5" i="1"/>
  <c r="H4" i="1"/>
  <c r="G4" i="1"/>
  <c r="D4" i="1"/>
  <c r="C4" i="1"/>
  <c r="C3" i="1"/>
  <c r="H302" i="1" l="1"/>
  <c r="G301" i="1"/>
  <c r="H300" i="1"/>
  <c r="G299" i="1"/>
  <c r="G1617" i="1"/>
  <c r="H1613" i="1"/>
  <c r="D25" i="8"/>
  <c r="C1601" i="1" s="1"/>
  <c r="G1601" i="1" s="1"/>
  <c r="G1609" i="1"/>
  <c r="G1605" i="1"/>
  <c r="G1604" i="1"/>
  <c r="G1593" i="1"/>
  <c r="C1584" i="1"/>
  <c r="H1584" i="1" s="1"/>
  <c r="E54" i="9"/>
  <c r="B54" i="9" s="1"/>
  <c r="E31" i="9"/>
  <c r="B31" i="9" s="1"/>
  <c r="E296" i="9"/>
  <c r="B296" i="9" s="1"/>
  <c r="G648" i="1"/>
  <c r="G647" i="1"/>
  <c r="G649" i="1"/>
  <c r="H649" i="1"/>
  <c r="G603" i="1"/>
  <c r="H603" i="1"/>
  <c r="E597" i="4"/>
  <c r="D591" i="1" s="1"/>
  <c r="G416" i="1"/>
  <c r="G415" i="1"/>
  <c r="H422" i="1"/>
  <c r="G421" i="1"/>
  <c r="H421" i="1"/>
  <c r="E648" i="4"/>
  <c r="D642" i="1" s="1"/>
  <c r="F374" i="4"/>
  <c r="H369" i="1"/>
  <c r="G317" i="1"/>
  <c r="G318" i="1"/>
  <c r="H305" i="1"/>
  <c r="H306" i="1"/>
  <c r="H279" i="1"/>
  <c r="G279" i="1"/>
  <c r="H269" i="1"/>
  <c r="G269" i="1"/>
  <c r="F273" i="4"/>
  <c r="D270" i="1"/>
  <c r="F274" i="4"/>
  <c r="E82" i="9"/>
  <c r="B82" i="9" s="1"/>
  <c r="F262" i="4"/>
  <c r="G258" i="1"/>
  <c r="G266" i="1"/>
  <c r="H265" i="1"/>
  <c r="G212" i="1"/>
  <c r="G216" i="1"/>
  <c r="F202" i="4"/>
  <c r="G198" i="1"/>
  <c r="G204" i="1"/>
  <c r="G206" i="1"/>
  <c r="E63" i="9"/>
  <c r="B63" i="9" s="1"/>
  <c r="G197" i="1"/>
  <c r="D190" i="1"/>
  <c r="H190" i="1" s="1"/>
  <c r="G190" i="1"/>
  <c r="G191" i="1"/>
  <c r="F241" i="9"/>
  <c r="B241" i="9" s="1"/>
  <c r="H183" i="1"/>
  <c r="G182" i="1"/>
  <c r="G181" i="1"/>
  <c r="F239" i="9"/>
  <c r="B239" i="9" s="1"/>
  <c r="H180" i="1"/>
  <c r="E51" i="9"/>
  <c r="B51" i="9" s="1"/>
  <c r="G179" i="1"/>
  <c r="E50" i="9"/>
  <c r="B50" i="9" s="1"/>
  <c r="G178" i="1"/>
  <c r="G177" i="1"/>
  <c r="G176" i="1"/>
  <c r="H174" i="1"/>
  <c r="G174" i="1"/>
  <c r="F178" i="4"/>
  <c r="G166" i="1"/>
  <c r="H166" i="1"/>
  <c r="E164" i="4"/>
  <c r="D160" i="1" s="1"/>
  <c r="F170" i="4"/>
  <c r="G156" i="1"/>
  <c r="H156" i="1"/>
  <c r="E153" i="4"/>
  <c r="G155" i="1"/>
  <c r="G150" i="1"/>
  <c r="G151" i="1"/>
  <c r="D116" i="1"/>
  <c r="E46" i="9"/>
  <c r="B46" i="9" s="1"/>
  <c r="G108" i="1"/>
  <c r="H108" i="1"/>
  <c r="E106" i="4"/>
  <c r="D102" i="1" s="1"/>
  <c r="F112" i="4"/>
  <c r="G90" i="1"/>
  <c r="B233" i="9"/>
  <c r="G87" i="1"/>
  <c r="G89" i="1"/>
  <c r="E82" i="4"/>
  <c r="D78" i="1" s="1"/>
  <c r="G79" i="1"/>
  <c r="H81" i="1"/>
  <c r="F83" i="4"/>
  <c r="E39" i="9"/>
  <c r="B39" i="9" s="1"/>
  <c r="H54" i="1"/>
  <c r="G54" i="1"/>
  <c r="E49" i="4"/>
  <c r="D45" i="1" s="1"/>
  <c r="G25" i="1"/>
  <c r="H25" i="1"/>
  <c r="F29" i="4"/>
  <c r="G19" i="1"/>
  <c r="G23" i="1"/>
  <c r="E7" i="4"/>
  <c r="D3" i="1" s="1"/>
  <c r="F8" i="4"/>
  <c r="G1554" i="1"/>
  <c r="H1554" i="1"/>
  <c r="G1556" i="1"/>
  <c r="J1556" i="1"/>
  <c r="H1556" i="1"/>
  <c r="G1569" i="1"/>
  <c r="J1569" i="1"/>
  <c r="H1569" i="1"/>
  <c r="G1580" i="1"/>
  <c r="J1580" i="1"/>
  <c r="H1580" i="1"/>
  <c r="J1540" i="1"/>
  <c r="G1540" i="1"/>
  <c r="J1542" i="1"/>
  <c r="G1542" i="1"/>
  <c r="J1544" i="1"/>
  <c r="G1544" i="1"/>
  <c r="G1548" i="1"/>
  <c r="H1548" i="1"/>
  <c r="G1550" i="1"/>
  <c r="I1550" i="1" s="1"/>
  <c r="H1550" i="1"/>
  <c r="G1552" i="1"/>
  <c r="J1552" i="1"/>
  <c r="H1552" i="1"/>
  <c r="G1562" i="1"/>
  <c r="H1562" i="1"/>
  <c r="G1567" i="1"/>
  <c r="I1567" i="1" s="1"/>
  <c r="J1567" i="1"/>
  <c r="H1567" i="1"/>
  <c r="G1578" i="1"/>
  <c r="J1578" i="1"/>
  <c r="H1578" i="1"/>
  <c r="H1470" i="1"/>
  <c r="H1474" i="1"/>
  <c r="H1478" i="1"/>
  <c r="H1482" i="1"/>
  <c r="H1486" i="1"/>
  <c r="H1490" i="1"/>
  <c r="H1494" i="1"/>
  <c r="H1498" i="1"/>
  <c r="H1502" i="1"/>
  <c r="H1506" i="1"/>
  <c r="H1510" i="1"/>
  <c r="H1514" i="1"/>
  <c r="H1518" i="1"/>
  <c r="H1522" i="1"/>
  <c r="H1526" i="1"/>
  <c r="H1530" i="1"/>
  <c r="H1534" i="1"/>
  <c r="G1555" i="1"/>
  <c r="H1555" i="1"/>
  <c r="G1560" i="1"/>
  <c r="I1560" i="1" s="1"/>
  <c r="J1560" i="1"/>
  <c r="H1560" i="1"/>
  <c r="G1565" i="1"/>
  <c r="J1565" i="1"/>
  <c r="H1565" i="1"/>
  <c r="G1575" i="1"/>
  <c r="J1575" i="1"/>
  <c r="H1575" i="1"/>
  <c r="H1469" i="1"/>
  <c r="H1473" i="1"/>
  <c r="H1477" i="1"/>
  <c r="H1481" i="1"/>
  <c r="H1485" i="1"/>
  <c r="H1489" i="1"/>
  <c r="H1493" i="1"/>
  <c r="H1497" i="1"/>
  <c r="H1501" i="1"/>
  <c r="H1505" i="1"/>
  <c r="H1509" i="1"/>
  <c r="H1513" i="1"/>
  <c r="H1517" i="1"/>
  <c r="H1521" i="1"/>
  <c r="H1525" i="1"/>
  <c r="H1529" i="1"/>
  <c r="H1533" i="1"/>
  <c r="H1540" i="1"/>
  <c r="I1541" i="1"/>
  <c r="H1542" i="1"/>
  <c r="I1543" i="1"/>
  <c r="H1544" i="1"/>
  <c r="I1545" i="1"/>
  <c r="H1546" i="1"/>
  <c r="I1547" i="1"/>
  <c r="I1549" i="1"/>
  <c r="G1558" i="1"/>
  <c r="J1558" i="1"/>
  <c r="H1558" i="1"/>
  <c r="G1563" i="1"/>
  <c r="J1563" i="1"/>
  <c r="H1563" i="1"/>
  <c r="G1573" i="1"/>
  <c r="I1573" i="1" s="1"/>
  <c r="J1573" i="1"/>
  <c r="H1573" i="1"/>
  <c r="H1583" i="1"/>
  <c r="G1583" i="1"/>
  <c r="H1587" i="1"/>
  <c r="G1587" i="1"/>
  <c r="H1591" i="1"/>
  <c r="G1591" i="1"/>
  <c r="H1595" i="1"/>
  <c r="G1595" i="1"/>
  <c r="H1599" i="1"/>
  <c r="G1599" i="1"/>
  <c r="H1603" i="1"/>
  <c r="G1603" i="1"/>
  <c r="H1607" i="1"/>
  <c r="G1607" i="1"/>
  <c r="H1611" i="1"/>
  <c r="G1611" i="1"/>
  <c r="H1615" i="1"/>
  <c r="G1615" i="1"/>
  <c r="H1619" i="1"/>
  <c r="G1619" i="1"/>
  <c r="H1623" i="1"/>
  <c r="G1623" i="1"/>
  <c r="H1627" i="1"/>
  <c r="G1627"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F7" i="4"/>
  <c r="H1582" i="1"/>
  <c r="H1586" i="1"/>
  <c r="H1590" i="1"/>
  <c r="H1594" i="1"/>
  <c r="H1598" i="1"/>
  <c r="H1602" i="1"/>
  <c r="H1606" i="1"/>
  <c r="H1610" i="1"/>
  <c r="H1614" i="1"/>
  <c r="H1618" i="1"/>
  <c r="H1622" i="1"/>
  <c r="H1626" i="1"/>
  <c r="H1630" i="1"/>
  <c r="H1634" i="1"/>
  <c r="H1638" i="1"/>
  <c r="H1642" i="1"/>
  <c r="H1646" i="1"/>
  <c r="H1650" i="1"/>
  <c r="H1654" i="1"/>
  <c r="H1658" i="1"/>
  <c r="H1662" i="1"/>
  <c r="H1666" i="1"/>
  <c r="H1670" i="1"/>
  <c r="H1674" i="1"/>
  <c r="H1678" i="1"/>
  <c r="H1682" i="1"/>
  <c r="F322" i="4"/>
  <c r="E535" i="4"/>
  <c r="F7" i="5"/>
  <c r="G337" i="9"/>
  <c r="E337" i="9" s="1"/>
  <c r="B337" i="9" s="1"/>
  <c r="F202" i="5"/>
  <c r="G24" i="9"/>
  <c r="H24" i="9"/>
  <c r="D647" i="4"/>
  <c r="F426" i="4"/>
  <c r="F431" i="4"/>
  <c r="F254" i="5"/>
  <c r="D82" i="4"/>
  <c r="D106" i="4"/>
  <c r="D140" i="4"/>
  <c r="D164" i="4"/>
  <c r="D152" i="4" s="1"/>
  <c r="D230" i="4"/>
  <c r="E309" i="4"/>
  <c r="D321" i="4"/>
  <c r="D354" i="4"/>
  <c r="E373" i="4"/>
  <c r="D368" i="1" s="1"/>
  <c r="E647" i="4"/>
  <c r="D641" i="1" s="1"/>
  <c r="D466" i="4"/>
  <c r="F467" i="4"/>
  <c r="E479" i="4"/>
  <c r="D473" i="1" s="1"/>
  <c r="D522" i="4"/>
  <c r="F529" i="4"/>
  <c r="E6" i="5"/>
  <c r="D373" i="4"/>
  <c r="F379" i="4"/>
  <c r="F427" i="4"/>
  <c r="D648" i="4"/>
  <c r="E431" i="4"/>
  <c r="E466" i="4"/>
  <c r="D460" i="1" s="1"/>
  <c r="F536" i="4"/>
  <c r="D535" i="4"/>
  <c r="F597" i="4"/>
  <c r="E69" i="5"/>
  <c r="G347" i="9"/>
  <c r="E347" i="9" s="1"/>
  <c r="D141" i="6"/>
  <c r="F5" i="6"/>
  <c r="E5" i="7"/>
  <c r="G345" i="9" s="1"/>
  <c r="E345" i="9" s="1"/>
  <c r="D45" i="8"/>
  <c r="F537" i="4"/>
  <c r="F585" i="4"/>
  <c r="F607" i="4"/>
  <c r="F12" i="5"/>
  <c r="F70" i="5"/>
  <c r="D88" i="5"/>
  <c r="F136" i="5"/>
  <c r="F150" i="5"/>
  <c r="E176" i="5"/>
  <c r="F177" i="5"/>
  <c r="F203" i="5"/>
  <c r="F259" i="5"/>
  <c r="D273" i="5"/>
  <c r="F10" i="6"/>
  <c r="F36" i="6"/>
  <c r="F94" i="6"/>
  <c r="F130" i="6"/>
  <c r="E338" i="9"/>
  <c r="B338" i="9" s="1"/>
  <c r="G314" i="9"/>
  <c r="G315" i="9"/>
  <c r="E315" i="9" s="1"/>
  <c r="B315" i="9" s="1"/>
  <c r="H315" i="9"/>
  <c r="H314" i="9"/>
  <c r="D176" i="5"/>
  <c r="F218" i="5"/>
  <c r="H309" i="9"/>
  <c r="G309" i="9"/>
  <c r="E309" i="9" s="1"/>
  <c r="B309" i="9" s="1"/>
  <c r="H30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19" i="9"/>
  <c r="E219" i="9" s="1"/>
  <c r="B219" i="9" s="1"/>
  <c r="G215" i="9"/>
  <c r="E215" i="9" s="1"/>
  <c r="B215" i="9" s="1"/>
  <c r="G211" i="9"/>
  <c r="E211" i="9" s="1"/>
  <c r="B211" i="9" s="1"/>
  <c r="G210" i="9"/>
  <c r="E210" i="9" s="1"/>
  <c r="B210" i="9" s="1"/>
  <c r="G209" i="9"/>
  <c r="E209" i="9" s="1"/>
  <c r="B209" i="9" s="1"/>
  <c r="G208" i="9"/>
  <c r="E208" i="9" s="1"/>
  <c r="B208" i="9" s="1"/>
  <c r="L207" i="9"/>
  <c r="F207" i="9" s="1"/>
  <c r="M228" i="9"/>
  <c r="G220" i="9"/>
  <c r="E220" i="9" s="1"/>
  <c r="B220" i="9" s="1"/>
  <c r="G216" i="9"/>
  <c r="E216" i="9" s="1"/>
  <c r="B216" i="9" s="1"/>
  <c r="G212" i="9"/>
  <c r="E212" i="9" s="1"/>
  <c r="B212"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21" i="9"/>
  <c r="E221" i="9" s="1"/>
  <c r="B221" i="9" s="1"/>
  <c r="G217" i="9"/>
  <c r="E217" i="9" s="1"/>
  <c r="B217" i="9" s="1"/>
  <c r="G213" i="9"/>
  <c r="E213" i="9" s="1"/>
  <c r="B213" i="9" s="1"/>
  <c r="G180" i="9"/>
  <c r="E180" i="9" s="1"/>
  <c r="B180" i="9" s="1"/>
  <c r="H179" i="9"/>
  <c r="G222" i="9"/>
  <c r="E222" i="9" s="1"/>
  <c r="B222" i="9" s="1"/>
  <c r="G218" i="9"/>
  <c r="E218" i="9" s="1"/>
  <c r="B218" i="9" s="1"/>
  <c r="G214" i="9"/>
  <c r="E214" i="9" s="1"/>
  <c r="B214" i="9" s="1"/>
  <c r="G179" i="9"/>
  <c r="E179" i="9" s="1"/>
  <c r="B179" i="9" s="1"/>
  <c r="G178" i="9"/>
  <c r="E178" i="9" s="1"/>
  <c r="B178" i="9" s="1"/>
  <c r="G177" i="9"/>
  <c r="E177" i="9" s="1"/>
  <c r="B177" i="9" s="1"/>
  <c r="G176" i="9"/>
  <c r="E176" i="9" s="1"/>
  <c r="B176" i="9" s="1"/>
  <c r="G175" i="9"/>
  <c r="E175" i="9" s="1"/>
  <c r="B175" i="9" s="1"/>
  <c r="G174" i="9"/>
  <c r="E174" i="9" s="1"/>
  <c r="B174" i="9" s="1"/>
  <c r="I10" i="9"/>
  <c r="B116" i="9"/>
  <c r="B235" i="9"/>
  <c r="B243" i="9"/>
  <c r="B231" i="9"/>
  <c r="H1601" i="1" l="1"/>
  <c r="D44" i="8"/>
  <c r="H19" i="9" s="1"/>
  <c r="E19" i="9" s="1"/>
  <c r="B19" i="9" s="1"/>
  <c r="G1584" i="1"/>
  <c r="B207" i="9"/>
  <c r="G591" i="1"/>
  <c r="H591" i="1"/>
  <c r="H270" i="1"/>
  <c r="G270" i="1"/>
  <c r="E152" i="4"/>
  <c r="D148" i="1" s="1"/>
  <c r="F153" i="4"/>
  <c r="D149" i="1"/>
  <c r="G116" i="1"/>
  <c r="H116" i="1"/>
  <c r="E6" i="4"/>
  <c r="D2" i="1" s="1"/>
  <c r="H45" i="1"/>
  <c r="G45" i="1"/>
  <c r="F49" i="4"/>
  <c r="G3" i="1"/>
  <c r="H3" i="1"/>
  <c r="B345" i="9"/>
  <c r="E344" i="9"/>
  <c r="I10" i="3" s="1"/>
  <c r="D299" i="4"/>
  <c r="H18" i="3"/>
  <c r="C148" i="1"/>
  <c r="F88" i="5"/>
  <c r="C1093" i="1"/>
  <c r="E430" i="4"/>
  <c r="D425" i="1"/>
  <c r="D1011" i="1"/>
  <c r="F354" i="4"/>
  <c r="C349" i="1"/>
  <c r="F82" i="4"/>
  <c r="C78" i="1"/>
  <c r="E314" i="9"/>
  <c r="B314" i="9" s="1"/>
  <c r="F273" i="5"/>
  <c r="C1277" i="1"/>
  <c r="E175" i="5"/>
  <c r="D1179" i="1" s="1"/>
  <c r="I24" i="3"/>
  <c r="D1180" i="1"/>
  <c r="F141" i="6"/>
  <c r="H31" i="3"/>
  <c r="C1536" i="1"/>
  <c r="F535" i="4"/>
  <c r="C529" i="1"/>
  <c r="F648" i="4"/>
  <c r="C642" i="1"/>
  <c r="D308" i="4"/>
  <c r="F466" i="4"/>
  <c r="C460" i="1"/>
  <c r="F321" i="4"/>
  <c r="C316" i="1"/>
  <c r="D6" i="4"/>
  <c r="D69" i="5"/>
  <c r="F647" i="4"/>
  <c r="C641" i="1"/>
  <c r="I1542" i="1"/>
  <c r="I1556" i="1"/>
  <c r="F228" i="9"/>
  <c r="C1621" i="1"/>
  <c r="I40" i="3"/>
  <c r="E346" i="9"/>
  <c r="B347" i="9"/>
  <c r="F522" i="4"/>
  <c r="C516" i="1"/>
  <c r="E308" i="4"/>
  <c r="D304" i="1"/>
  <c r="F140" i="4"/>
  <c r="C136" i="1"/>
  <c r="I1558" i="1"/>
  <c r="I1565" i="1"/>
  <c r="I1578" i="1"/>
  <c r="I1552" i="1"/>
  <c r="I1548" i="1"/>
  <c r="E360" i="4"/>
  <c r="I1569" i="1"/>
  <c r="F373" i="4"/>
  <c r="D360" i="4"/>
  <c r="C368" i="1"/>
  <c r="F164" i="4"/>
  <c r="C160" i="1"/>
  <c r="F176" i="5"/>
  <c r="H24" i="3"/>
  <c r="C1180" i="1"/>
  <c r="G342" i="9"/>
  <c r="E342" i="9" s="1"/>
  <c r="D1537" i="1"/>
  <c r="I33" i="3"/>
  <c r="I23" i="3"/>
  <c r="D1074" i="1"/>
  <c r="K1480" i="9"/>
  <c r="G343" i="9"/>
  <c r="E343" i="9" s="1"/>
  <c r="B343" i="9" s="1"/>
  <c r="I39" i="3"/>
  <c r="C1620" i="1"/>
  <c r="H473" i="1"/>
  <c r="G473" i="1"/>
  <c r="F230" i="4"/>
  <c r="C226" i="1"/>
  <c r="F106" i="4"/>
  <c r="C102" i="1"/>
  <c r="D250" i="5"/>
  <c r="D175" i="5" s="1"/>
  <c r="D430" i="4"/>
  <c r="D640" i="4" s="1"/>
  <c r="E24" i="9"/>
  <c r="E640" i="4"/>
  <c r="D634" i="1" s="1"/>
  <c r="D529" i="1"/>
  <c r="F309" i="4"/>
  <c r="I1563" i="1"/>
  <c r="I1575" i="1"/>
  <c r="I1544" i="1"/>
  <c r="I1540" i="1"/>
  <c r="I1580" i="1"/>
  <c r="F152" i="4" l="1"/>
  <c r="I18" i="3"/>
  <c r="E299" i="4"/>
  <c r="D295" i="1" s="1"/>
  <c r="H149" i="1"/>
  <c r="G149" i="1"/>
  <c r="I17" i="3"/>
  <c r="E422" i="4"/>
  <c r="E643" i="4" s="1"/>
  <c r="F640" i="4"/>
  <c r="C634" i="1"/>
  <c r="F175" i="5"/>
  <c r="C1179" i="1"/>
  <c r="H160" i="1"/>
  <c r="G160" i="1"/>
  <c r="H516" i="1"/>
  <c r="G516" i="1"/>
  <c r="B24" i="9"/>
  <c r="H1537" i="1"/>
  <c r="G1537" i="1"/>
  <c r="G1621" i="1"/>
  <c r="H1621" i="1"/>
  <c r="H641" i="1"/>
  <c r="G641" i="1"/>
  <c r="H316" i="1"/>
  <c r="G316" i="1"/>
  <c r="F308" i="4"/>
  <c r="D417" i="4"/>
  <c r="C303" i="1"/>
  <c r="H1277" i="1"/>
  <c r="G1277" i="1"/>
  <c r="H299" i="9"/>
  <c r="D423" i="4"/>
  <c r="D301" i="4"/>
  <c r="C295" i="1"/>
  <c r="D422" i="4"/>
  <c r="D300" i="4"/>
  <c r="F6" i="4"/>
  <c r="H17" i="3"/>
  <c r="C2" i="1"/>
  <c r="G529" i="1"/>
  <c r="H529" i="1"/>
  <c r="H78" i="1"/>
  <c r="G78" i="1"/>
  <c r="E341" i="9"/>
  <c r="B342" i="9"/>
  <c r="G368" i="1"/>
  <c r="H368" i="1"/>
  <c r="E418" i="4"/>
  <c r="D413" i="1" s="1"/>
  <c r="D355" i="1"/>
  <c r="G304" i="1"/>
  <c r="H304" i="1"/>
  <c r="B228" i="9"/>
  <c r="H642" i="1"/>
  <c r="G642" i="1"/>
  <c r="H349" i="1"/>
  <c r="G349" i="1"/>
  <c r="H425" i="1"/>
  <c r="G425" i="1"/>
  <c r="G148" i="1"/>
  <c r="H148" i="1"/>
  <c r="G102" i="1"/>
  <c r="H102" i="1"/>
  <c r="G136" i="1"/>
  <c r="H136" i="1"/>
  <c r="H1093" i="1"/>
  <c r="G1093" i="1"/>
  <c r="D639" i="4"/>
  <c r="F430" i="4"/>
  <c r="C424" i="1"/>
  <c r="G226" i="1"/>
  <c r="H226" i="1"/>
  <c r="H1620" i="1"/>
  <c r="G1620" i="1"/>
  <c r="H11" i="3"/>
  <c r="F250" i="5"/>
  <c r="H25" i="3"/>
  <c r="C1254" i="1"/>
  <c r="H1180" i="1"/>
  <c r="G1180" i="1"/>
  <c r="D418" i="4"/>
  <c r="F360" i="4"/>
  <c r="C355" i="1"/>
  <c r="E417" i="4"/>
  <c r="D412" i="1" s="1"/>
  <c r="D303" i="1"/>
  <c r="F69" i="5"/>
  <c r="H23" i="3"/>
  <c r="C1074" i="1"/>
  <c r="D6" i="5"/>
  <c r="H460" i="1"/>
  <c r="G460" i="1"/>
  <c r="G1536" i="1"/>
  <c r="H1536" i="1"/>
  <c r="H9" i="3"/>
  <c r="E639" i="4"/>
  <c r="D633" i="1" s="1"/>
  <c r="D424" i="1"/>
  <c r="E300" i="4" l="1"/>
  <c r="D296" i="1" s="1"/>
  <c r="F299" i="4"/>
  <c r="E301" i="4"/>
  <c r="D297" i="1" s="1"/>
  <c r="E423" i="4"/>
  <c r="E644" i="4" s="1"/>
  <c r="E646" i="4" s="1"/>
  <c r="D417" i="1"/>
  <c r="K3" i="9"/>
  <c r="I9" i="3"/>
  <c r="H295" i="1"/>
  <c r="G295" i="1"/>
  <c r="F417" i="4"/>
  <c r="C412" i="1"/>
  <c r="H1179" i="1"/>
  <c r="G1179" i="1"/>
  <c r="G306" i="9"/>
  <c r="E306" i="9" s="1"/>
  <c r="B306" i="9" s="1"/>
  <c r="G299" i="9"/>
  <c r="E299" i="9" s="1"/>
  <c r="F6" i="5"/>
  <c r="C1011" i="1"/>
  <c r="F418" i="4"/>
  <c r="C413" i="1"/>
  <c r="D637" i="1"/>
  <c r="F639" i="4"/>
  <c r="C633" i="1"/>
  <c r="F300" i="4"/>
  <c r="C296" i="1"/>
  <c r="F301" i="4"/>
  <c r="C297" i="1"/>
  <c r="H355" i="1"/>
  <c r="G355" i="1"/>
  <c r="H1254" i="1"/>
  <c r="G1254" i="1"/>
  <c r="H1074" i="1"/>
  <c r="G1074" i="1"/>
  <c r="N3" i="9"/>
  <c r="I11" i="3"/>
  <c r="H2" i="1"/>
  <c r="G2" i="1"/>
  <c r="D643" i="4"/>
  <c r="D424" i="4"/>
  <c r="F422" i="4"/>
  <c r="C417" i="1"/>
  <c r="D425" i="4"/>
  <c r="D644" i="4"/>
  <c r="C418" i="1"/>
  <c r="G20" i="9"/>
  <c r="H634" i="1"/>
  <c r="G634" i="1"/>
  <c r="G424" i="1"/>
  <c r="H424" i="1"/>
  <c r="H303" i="1"/>
  <c r="G303" i="1"/>
  <c r="E425" i="4" l="1"/>
  <c r="D420" i="1" s="1"/>
  <c r="E645" i="4"/>
  <c r="E649" i="4" s="1"/>
  <c r="D418" i="1"/>
  <c r="H418" i="1" s="1"/>
  <c r="F423" i="4"/>
  <c r="D638" i="1"/>
  <c r="E424" i="4"/>
  <c r="D419" i="1" s="1"/>
  <c r="H20" i="9"/>
  <c r="E20" i="9" s="1"/>
  <c r="B20" i="9" s="1"/>
  <c r="H417" i="1"/>
  <c r="G417" i="1"/>
  <c r="D646" i="4"/>
  <c r="F644" i="4"/>
  <c r="C638" i="1"/>
  <c r="G296" i="1"/>
  <c r="H296" i="1"/>
  <c r="H8" i="3"/>
  <c r="H1011" i="1"/>
  <c r="G1011" i="1"/>
  <c r="C419" i="1"/>
  <c r="F425" i="4"/>
  <c r="C420" i="1"/>
  <c r="D645" i="4"/>
  <c r="F643" i="4"/>
  <c r="C637" i="1"/>
  <c r="H297" i="1"/>
  <c r="G297" i="1"/>
  <c r="H633" i="1"/>
  <c r="G633" i="1"/>
  <c r="H413" i="1"/>
  <c r="G413" i="1"/>
  <c r="B299" i="9"/>
  <c r="H412" i="1"/>
  <c r="G412" i="1"/>
  <c r="D640" i="1"/>
  <c r="D639" i="1" l="1"/>
  <c r="E650" i="4"/>
  <c r="I20" i="3" s="1"/>
  <c r="F424" i="4"/>
  <c r="G418" i="1"/>
  <c r="F645" i="4"/>
  <c r="D649" i="4"/>
  <c r="C639" i="1"/>
  <c r="G419" i="1"/>
  <c r="H419" i="1"/>
  <c r="G420" i="1"/>
  <c r="H420" i="1"/>
  <c r="D650" i="4"/>
  <c r="F646" i="4"/>
  <c r="C640" i="1"/>
  <c r="M3" i="9"/>
  <c r="H637" i="1"/>
  <c r="G637" i="1"/>
  <c r="H638" i="1"/>
  <c r="G638" i="1"/>
  <c r="I19" i="3"/>
  <c r="D643" i="1"/>
  <c r="D644" i="1" l="1"/>
  <c r="F649" i="4"/>
  <c r="H19" i="3"/>
  <c r="C643" i="1"/>
  <c r="G297" i="9"/>
  <c r="E297" i="9" s="1"/>
  <c r="B297" i="9" s="1"/>
  <c r="F650" i="4"/>
  <c r="H20" i="3"/>
  <c r="C644" i="1"/>
  <c r="H333" i="9"/>
  <c r="G333" i="9"/>
  <c r="E333" i="9" s="1"/>
  <c r="H640" i="1"/>
  <c r="G640" i="1"/>
  <c r="H639" i="1"/>
  <c r="G639" i="1"/>
  <c r="H644" i="1" l="1"/>
  <c r="G644" i="1"/>
  <c r="H643" i="1"/>
  <c r="G643" i="1"/>
  <c r="H7" i="3"/>
  <c r="B333" i="9"/>
  <c r="E298" i="9"/>
  <c r="I8" i="3" s="1"/>
  <c r="J3" i="9" l="1"/>
  <c r="G295" i="9" l="1"/>
  <c r="L293" i="9"/>
  <c r="F293" i="9" s="1"/>
  <c r="H295" i="9"/>
  <c r="H18" i="9"/>
  <c r="G18" i="9"/>
  <c r="J6" i="9"/>
  <c r="I11" i="9"/>
  <c r="H17" i="9"/>
  <c r="K10" i="9"/>
  <c r="G16" i="9"/>
  <c r="H21" i="9"/>
  <c r="I9" i="9"/>
  <c r="H16" i="9"/>
  <c r="J5" i="9"/>
  <c r="L16" i="9"/>
  <c r="I6" i="9"/>
  <c r="K12" i="9"/>
  <c r="J13" i="9"/>
  <c r="K5" i="9"/>
  <c r="M16" i="9"/>
  <c r="G22" i="9"/>
  <c r="J8" i="9"/>
  <c r="G15" i="9"/>
  <c r="J9" i="9"/>
  <c r="I13" i="9"/>
  <c r="I7" i="9"/>
  <c r="K13" i="9"/>
  <c r="K6" i="9"/>
  <c r="J11" i="9"/>
  <c r="I17" i="9"/>
  <c r="H22" i="9"/>
  <c r="I5" i="9"/>
  <c r="K11" i="9"/>
  <c r="J17" i="9"/>
  <c r="M15" i="9"/>
  <c r="G17" i="9"/>
  <c r="K9" i="9"/>
  <c r="L15" i="9"/>
  <c r="G21" i="9"/>
  <c r="E21" i="9" s="1"/>
  <c r="B21" i="9" s="1"/>
  <c r="J7" i="9"/>
  <c r="I12" i="9"/>
  <c r="K7" i="9"/>
  <c r="J12" i="9"/>
  <c r="K8" i="9"/>
  <c r="J10" i="9"/>
  <c r="E10" i="9" s="1"/>
  <c r="B10" i="9" s="1"/>
  <c r="I8" i="9"/>
  <c r="H15" i="9"/>
  <c r="E17" i="9" l="1"/>
  <c r="B17" i="9" s="1"/>
  <c r="E5" i="9"/>
  <c r="B5" i="9" s="1"/>
  <c r="F15" i="9"/>
  <c r="E295" i="9"/>
  <c r="E23" i="9" s="1"/>
  <c r="I7" i="3" s="1"/>
  <c r="E6" i="9"/>
  <c r="B6" i="9" s="1"/>
  <c r="E15" i="9"/>
  <c r="F16" i="9"/>
  <c r="E11" i="9"/>
  <c r="B11" i="9" s="1"/>
  <c r="E8" i="9"/>
  <c r="B8" i="9" s="1"/>
  <c r="E7" i="9"/>
  <c r="B7" i="9" s="1"/>
  <c r="E16" i="9"/>
  <c r="B293" i="9"/>
  <c r="F23" i="9"/>
  <c r="E9" i="9"/>
  <c r="B9" i="9" s="1"/>
  <c r="E12" i="9"/>
  <c r="B12" i="9" s="1"/>
  <c r="E13" i="9"/>
  <c r="B13" i="9" s="1"/>
  <c r="E22" i="9"/>
  <c r="B22" i="9" s="1"/>
  <c r="E18" i="9"/>
  <c r="B18" i="9" s="1"/>
  <c r="B295" i="9" l="1"/>
  <c r="F14" i="9"/>
  <c r="B16" i="9"/>
  <c r="B15" i="9"/>
  <c r="E14" i="9"/>
  <c r="I13" i="3" s="1"/>
  <c r="F3" i="9"/>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<sst xmlns="http://schemas.openxmlformats.org/spreadsheetml/2006/main" count="4724" uniqueCount="3657">
  <si>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</si>
  <si>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</si>
  <si>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</si>
  <si>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</si>
  <si>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</si>
  <si>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</si>
  <si>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</si>
  <si>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</si>
  <si>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</si>
  <si>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</si>
  <si>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</si>
  <si>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</si>
  <si>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</si>
  <si>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</si>
  <si>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</si>
  <si>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</si>
  <si>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</si>
  <si>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</si>
  <si>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</si>
  <si>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</si>
  <si>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</si>
  <si>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</si>
  <si>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</si>
  <si>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</si>
  <si>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</si>
  <si>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</si>
  <si>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</si>
  <si>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</si>
  <si>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</si>
  <si>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</si>
  <si>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</si>
  <si>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JAGODNJAK</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</si>
  <si>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</si>
  <si>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</si>
  <si>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</si>
  <si>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</si>
  <si>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</si>
  <si>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</si>
  <si>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</si>
  <si>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</si>
  <si>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</si>
  <si>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</si>
  <si>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</si>
  <si>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</si>
  <si>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</si>
  <si>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</si>
  <si>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</si>
  <si>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</si>
  <si>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</si>
  <si>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</si>
  <si>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</si>
  <si>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</si>
  <si>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</si>
  <si>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</si>
  <si>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</si>
  <si>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</si>
  <si>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</si>
  <si>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</si>
  <si>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</si>
  <si>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35940 - OPĆINA JAGODNJAK</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</si>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</sst>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1410814.73</v>
      </c>
      <c r="D2" s="7">
        <f>'PR-RAS'!E6</f>
        <v>1553318.66</v>
      </c>
      <c r="E2" s="7">
        <v>0</v>
      </c>
      <c r="F2" s="7">
        <v>0</v>
      </c>
      <c r="G2" s="8">
        <f t="shared" ref="G2:G274" si="0">(B2/1000)*(C2*1+D2*2)</f>
        <v>4517.4520499999999</v>
      </c>
      <c r="H2" s="8">
        <f t="shared" ref="H2:H274" si="1">ABS(C2-ROUND(C2,0))+ABS(D2-ROUND(D2,0))</f>
        <v>0.61000000010244548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254951.15999999997</v>
      </c>
      <c r="D3" s="2">
        <f>'PR-RAS'!E7</f>
        <v>234997.71000000002</v>
      </c>
      <c r="E3" s="2">
        <v>0</v>
      </c>
      <c r="F3" s="2">
        <v>0</v>
      </c>
      <c r="G3" s="3">
        <f t="shared" si="0"/>
        <v>1449.8931600000001</v>
      </c>
      <c r="H3" s="3">
        <f t="shared" si="1"/>
        <v>0.44999999995343387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229134.56</v>
      </c>
      <c r="D4" s="2">
        <f>'PR-RAS'!E8</f>
        <v>199134</v>
      </c>
      <c r="E4" s="2">
        <v>0</v>
      </c>
      <c r="F4" s="2">
        <v>0</v>
      </c>
      <c r="G4" s="3">
        <f t="shared" si="0"/>
        <v>1882.2076800000002</v>
      </c>
      <c r="H4" s="3">
        <f t="shared" si="1"/>
        <v>0.44000000000232831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229134.56</v>
      </c>
      <c r="D5" s="2">
        <f>'PR-RAS'!E9</f>
        <v>199134</v>
      </c>
      <c r="E5" s="2">
        <v>0</v>
      </c>
      <c r="F5" s="2">
        <v>0</v>
      </c>
      <c r="G5" s="3">
        <f t="shared" si="0"/>
        <v>2509.6102400000004</v>
      </c>
      <c r="H5" s="3">
        <f t="shared" si="1"/>
        <v>0.44000000000232831</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25003.360000000001</v>
      </c>
      <c r="D19" s="2">
        <f>'PR-RAS'!E23</f>
        <v>34769.699999999997</v>
      </c>
      <c r="E19" s="2">
        <v>0</v>
      </c>
      <c r="F19" s="2">
        <v>0</v>
      </c>
      <c r="G19" s="3">
        <f t="shared" si="0"/>
        <v>1701.7696799999999</v>
      </c>
      <c r="H19" s="3">
        <f t="shared" si="1"/>
        <v>0.66000000000349246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25003.360000000001</v>
      </c>
      <c r="D23" s="2">
        <f>'PR-RAS'!E27</f>
        <v>34769.699999999997</v>
      </c>
      <c r="E23" s="2">
        <v>0</v>
      </c>
      <c r="F23" s="2">
        <v>0</v>
      </c>
      <c r="G23" s="3">
        <f t="shared" si="0"/>
        <v>2079.9407199999996</v>
      </c>
      <c r="H23" s="3">
        <f t="shared" si="1"/>
        <v>0.66000000000349246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813.24</v>
      </c>
      <c r="D25" s="2">
        <f>'PR-RAS'!E29</f>
        <v>1094.0100000000002</v>
      </c>
      <c r="E25" s="2">
        <v>0</v>
      </c>
      <c r="F25" s="2">
        <v>0</v>
      </c>
      <c r="G25" s="3">
        <f t="shared" si="0"/>
        <v>72.030240000000006</v>
      </c>
      <c r="H25" s="3">
        <f t="shared" si="1"/>
        <v>0.25000000000022737</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813.24</v>
      </c>
      <c r="D27" s="2">
        <f>'PR-RAS'!E31</f>
        <v>1090.6300000000001</v>
      </c>
      <c r="E27" s="2">
        <v>0</v>
      </c>
      <c r="F27" s="2">
        <v>0</v>
      </c>
      <c r="G27" s="3">
        <f t="shared" si="0"/>
        <v>77.856999999999999</v>
      </c>
      <c r="H27" s="3">
        <f t="shared" si="1"/>
        <v>0.60999999999989996</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3.38</v>
      </c>
      <c r="E29" s="2">
        <v>0</v>
      </c>
      <c r="F29" s="2">
        <v>0</v>
      </c>
      <c r="G29" s="3">
        <f t="shared" si="0"/>
        <v>0.18928</v>
      </c>
      <c r="H29" s="3">
        <f t="shared" si="1"/>
        <v>0.37999999999999989</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871824.56</v>
      </c>
      <c r="D45" s="2">
        <f>'PR-RAS'!E49</f>
        <v>1088789.1099999999</v>
      </c>
      <c r="E45" s="2">
        <v>0</v>
      </c>
      <c r="F45" s="2">
        <v>0</v>
      </c>
      <c r="G45" s="3">
        <f t="shared" si="0"/>
        <v>134173.72231999997</v>
      </c>
      <c r="H45" s="3">
        <f t="shared" si="1"/>
        <v>0.54999999981373549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646483.66</v>
      </c>
      <c r="D54" s="2">
        <f>'PR-RAS'!E58</f>
        <v>882789.10999999987</v>
      </c>
      <c r="E54" s="2">
        <v>0</v>
      </c>
      <c r="F54" s="2">
        <v>0</v>
      </c>
      <c r="G54" s="3">
        <f t="shared" si="0"/>
        <v>127839.27963999999</v>
      </c>
      <c r="H54" s="3">
        <f t="shared" si="1"/>
        <v>0.44999999983701855</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626483.66</v>
      </c>
      <c r="D55" s="2">
        <f>'PR-RAS'!E59</f>
        <v>557905.56999999995</v>
      </c>
      <c r="E55" s="2">
        <v>0</v>
      </c>
      <c r="F55" s="2">
        <v>0</v>
      </c>
      <c r="G55" s="3">
        <f t="shared" si="0"/>
        <v>94083.919199999989</v>
      </c>
      <c r="H55" s="3">
        <f t="shared" si="1"/>
        <v>0.77000000001862645</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20000</v>
      </c>
      <c r="D56" s="2">
        <f>'PR-RAS'!E60</f>
        <v>324883.53999999998</v>
      </c>
      <c r="E56" s="2">
        <v>0</v>
      </c>
      <c r="F56" s="2">
        <v>0</v>
      </c>
      <c r="G56" s="3">
        <f t="shared" si="0"/>
        <v>36837.189399999996</v>
      </c>
      <c r="H56" s="3">
        <f t="shared" si="1"/>
        <v>0.46000000002095476</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20340.900000000001</v>
      </c>
      <c r="D57" s="2">
        <f>'PR-RAS'!E61</f>
        <v>0</v>
      </c>
      <c r="E57" s="2">
        <v>0</v>
      </c>
      <c r="F57" s="2">
        <v>0</v>
      </c>
      <c r="G57" s="3">
        <f t="shared" si="0"/>
        <v>1139.0904</v>
      </c>
      <c r="H57" s="3">
        <f t="shared" si="1"/>
        <v>9.9999999998544808E-2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20340.900000000001</v>
      </c>
      <c r="D58" s="2">
        <f>'PR-RAS'!E62</f>
        <v>0</v>
      </c>
      <c r="E58" s="2">
        <v>0</v>
      </c>
      <c r="F58" s="2">
        <v>0</v>
      </c>
      <c r="G58" s="3">
        <f t="shared" si="0"/>
        <v>1159.4313000000002</v>
      </c>
      <c r="H58" s="3">
        <f t="shared" si="1"/>
        <v>9.9999999998544808E-2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205000</v>
      </c>
      <c r="D70" s="2">
        <f>'PR-RAS'!E74</f>
        <v>206000</v>
      </c>
      <c r="E70" s="2">
        <v>0</v>
      </c>
      <c r="F70" s="2">
        <v>0</v>
      </c>
      <c r="G70" s="3">
        <f t="shared" si="0"/>
        <v>42573</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205000</v>
      </c>
      <c r="D72" s="2">
        <f>'PR-RAS'!E76</f>
        <v>206000</v>
      </c>
      <c r="E72" s="2">
        <v>0</v>
      </c>
      <c r="F72" s="2">
        <v>0</v>
      </c>
      <c r="G72" s="3">
        <f t="shared" si="0"/>
        <v>43806.999999999993</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203983.38999999998</v>
      </c>
      <c r="D78" s="2">
        <f>'PR-RAS'!E82</f>
        <v>155120.25</v>
      </c>
      <c r="E78" s="2">
        <v>0</v>
      </c>
      <c r="F78" s="2">
        <v>0</v>
      </c>
      <c r="G78" s="3">
        <f t="shared" si="0"/>
        <v>39595.239529999999</v>
      </c>
      <c r="H78" s="3">
        <f t="shared" si="1"/>
        <v>0.63999999998486601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0.61</v>
      </c>
      <c r="D79" s="2">
        <f>'PR-RAS'!E83</f>
        <v>0.84</v>
      </c>
      <c r="E79" s="2">
        <v>0</v>
      </c>
      <c r="F79" s="2">
        <v>0</v>
      </c>
      <c r="G79" s="3">
        <f t="shared" si="0"/>
        <v>0.17862</v>
      </c>
      <c r="H79" s="3">
        <f t="shared" si="1"/>
        <v>0.55000000000000004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0.61</v>
      </c>
      <c r="D81" s="2">
        <f>'PR-RAS'!E85</f>
        <v>0.84</v>
      </c>
      <c r="E81" s="2">
        <v>0</v>
      </c>
      <c r="F81" s="2">
        <v>0</v>
      </c>
      <c r="G81" s="3">
        <f t="shared" si="0"/>
        <v>0.1832</v>
      </c>
      <c r="H81" s="3">
        <f t="shared" si="1"/>
        <v>0.55000000000000004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203982.78</v>
      </c>
      <c r="D87" s="2">
        <f>'PR-RAS'!E91</f>
        <v>155119.41</v>
      </c>
      <c r="E87" s="2">
        <v>0</v>
      </c>
      <c r="F87" s="2">
        <v>0</v>
      </c>
      <c r="G87" s="3">
        <f t="shared" si="0"/>
        <v>44223.057599999993</v>
      </c>
      <c r="H87" s="3">
        <f t="shared" si="1"/>
        <v>0.63000000000465661</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191996.58</v>
      </c>
      <c r="D89" s="2">
        <f>'PR-RAS'!E93</f>
        <v>143133.21</v>
      </c>
      <c r="E89" s="2">
        <v>0</v>
      </c>
      <c r="F89" s="2">
        <v>0</v>
      </c>
      <c r="G89" s="3">
        <f t="shared" si="0"/>
        <v>42087.144</v>
      </c>
      <c r="H89" s="3">
        <f t="shared" si="1"/>
        <v>0.63000000000465661</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11986.2</v>
      </c>
      <c r="D90" s="2">
        <f>'PR-RAS'!E94</f>
        <v>11986.2</v>
      </c>
      <c r="E90" s="2">
        <v>0</v>
      </c>
      <c r="F90" s="2">
        <v>0</v>
      </c>
      <c r="G90" s="3">
        <f t="shared" si="0"/>
        <v>3200.3154000000004</v>
      </c>
      <c r="H90" s="3">
        <f t="shared" si="1"/>
        <v>0.40000000000145519</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80055.62</v>
      </c>
      <c r="D102" s="2">
        <f>'PR-RAS'!E106</f>
        <v>74411.59</v>
      </c>
      <c r="E102" s="2">
        <v>0</v>
      </c>
      <c r="F102" s="2">
        <v>0</v>
      </c>
      <c r="G102" s="3">
        <f t="shared" si="0"/>
        <v>23116.7588</v>
      </c>
      <c r="H102" s="3">
        <f t="shared" si="1"/>
        <v>0.79000000000814907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2249.92</v>
      </c>
      <c r="D103" s="2">
        <f>'PR-RAS'!E107</f>
        <v>4248.07</v>
      </c>
      <c r="E103" s="2">
        <v>0</v>
      </c>
      <c r="F103" s="2">
        <v>0</v>
      </c>
      <c r="G103" s="3">
        <f t="shared" si="0"/>
        <v>1096.0981199999999</v>
      </c>
      <c r="H103" s="3">
        <f t="shared" si="1"/>
        <v>0.1499999999996362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2249.92</v>
      </c>
      <c r="D105" s="2">
        <f>'PR-RAS'!E109</f>
        <v>4248.07</v>
      </c>
      <c r="E105" s="2">
        <v>0</v>
      </c>
      <c r="F105" s="2">
        <v>0</v>
      </c>
      <c r="G105" s="3">
        <f t="shared" si="0"/>
        <v>1117.59024</v>
      </c>
      <c r="H105" s="3">
        <f t="shared" si="1"/>
        <v>0.1499999999996362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60008.89</v>
      </c>
      <c r="D108" s="2">
        <f>'PR-RAS'!E112</f>
        <v>25982</v>
      </c>
      <c r="E108" s="2">
        <v>0</v>
      </c>
      <c r="F108" s="2">
        <v>0</v>
      </c>
      <c r="G108" s="3">
        <f t="shared" si="0"/>
        <v>11981.09923</v>
      </c>
      <c r="H108" s="3">
        <f t="shared" si="1"/>
        <v>0.11000000000058208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56347.94</v>
      </c>
      <c r="D111" s="2">
        <f>'PR-RAS'!E115</f>
        <v>24982</v>
      </c>
      <c r="E111" s="2">
        <v>0</v>
      </c>
      <c r="F111" s="2">
        <v>0</v>
      </c>
      <c r="G111" s="3">
        <f t="shared" si="0"/>
        <v>11694.313400000001</v>
      </c>
      <c r="H111" s="3">
        <f t="shared" si="1"/>
        <v>5.9999999997671694E-2</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3660.95</v>
      </c>
      <c r="D113" s="2">
        <f>'PR-RAS'!E117</f>
        <v>1000</v>
      </c>
      <c r="E113" s="2">
        <v>0</v>
      </c>
      <c r="F113" s="2">
        <v>0</v>
      </c>
      <c r="G113" s="3">
        <f t="shared" si="0"/>
        <v>634.02639999999997</v>
      </c>
      <c r="H113" s="3">
        <f t="shared" si="1"/>
        <v>5.0000000000181899E-2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17796.809999999998</v>
      </c>
      <c r="D116" s="2">
        <f>'PR-RAS'!E120</f>
        <v>44181.52</v>
      </c>
      <c r="E116" s="2">
        <v>0</v>
      </c>
      <c r="F116" s="2">
        <v>0</v>
      </c>
      <c r="G116" s="3">
        <f t="shared" si="0"/>
        <v>12208.382749999999</v>
      </c>
      <c r="H116" s="3">
        <f t="shared" si="1"/>
        <v>0.67000000000552973</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2155.09</v>
      </c>
      <c r="D117" s="2">
        <f>'PR-RAS'!E121</f>
        <v>138.43</v>
      </c>
      <c r="E117" s="2">
        <v>0</v>
      </c>
      <c r="F117" s="2">
        <v>0</v>
      </c>
      <c r="G117" s="3">
        <f t="shared" si="0"/>
        <v>282.10620000000006</v>
      </c>
      <c r="H117" s="3">
        <f t="shared" si="1"/>
        <v>0.52000000000015234</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15641.72</v>
      </c>
      <c r="D118" s="2">
        <f>'PR-RAS'!E122</f>
        <v>44043.09</v>
      </c>
      <c r="E118" s="2">
        <v>0</v>
      </c>
      <c r="F118" s="2">
        <v>0</v>
      </c>
      <c r="G118" s="3">
        <f t="shared" si="0"/>
        <v>12136.1643</v>
      </c>
      <c r="H118" s="3">
        <f t="shared" si="1"/>
        <v>0.36999999999716238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1230912.44</v>
      </c>
      <c r="D148" s="2">
        <f>'PR-RAS'!E152</f>
        <v>1107472.3589999999</v>
      </c>
      <c r="E148" s="2">
        <v>0</v>
      </c>
      <c r="F148" s="2">
        <v>0</v>
      </c>
      <c r="G148" s="3">
        <f t="shared" si="0"/>
        <v>506541.00222599995</v>
      </c>
      <c r="H148" s="3">
        <f t="shared" si="1"/>
        <v>0.79899999988265336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344943.5</v>
      </c>
      <c r="D149" s="2">
        <f>'PR-RAS'!E153</f>
        <v>358906.76</v>
      </c>
      <c r="E149" s="2">
        <v>0</v>
      </c>
      <c r="F149" s="2">
        <v>0</v>
      </c>
      <c r="G149" s="3">
        <f t="shared" si="0"/>
        <v>157288.03896000001</v>
      </c>
      <c r="H149" s="3">
        <f t="shared" si="1"/>
        <v>0.73999999999068677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231389.22</v>
      </c>
      <c r="D150" s="2">
        <f>'PR-RAS'!E154</f>
        <v>240386.52</v>
      </c>
      <c r="E150" s="2">
        <v>0</v>
      </c>
      <c r="F150" s="2">
        <v>0</v>
      </c>
      <c r="G150" s="3">
        <f t="shared" si="0"/>
        <v>106112.17674</v>
      </c>
      <c r="H150" s="3">
        <f t="shared" si="1"/>
        <v>0.70000000001164153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231389.22</v>
      </c>
      <c r="D151" s="2">
        <f>'PR-RAS'!E155</f>
        <v>240386.52</v>
      </c>
      <c r="E151" s="2">
        <v>0</v>
      </c>
      <c r="F151" s="2">
        <v>0</v>
      </c>
      <c r="G151" s="3">
        <f t="shared" si="0"/>
        <v>106824.33899999999</v>
      </c>
      <c r="H151" s="3">
        <f t="shared" si="1"/>
        <v>0.70000000001164153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3464.06</v>
      </c>
      <c r="D155" s="2">
        <f>'PR-RAS'!E159</f>
        <v>3072.16</v>
      </c>
      <c r="E155" s="2">
        <v>0</v>
      </c>
      <c r="F155" s="2">
        <v>0</v>
      </c>
      <c r="G155" s="3">
        <f t="shared" si="0"/>
        <v>1479.6905199999999</v>
      </c>
      <c r="H155" s="3">
        <f t="shared" si="1"/>
        <v>0.21999999999979991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110090.22</v>
      </c>
      <c r="D156" s="2">
        <f>'PR-RAS'!E160</f>
        <v>115448.08</v>
      </c>
      <c r="E156" s="2">
        <v>0</v>
      </c>
      <c r="F156" s="2">
        <v>0</v>
      </c>
      <c r="G156" s="3">
        <f t="shared" si="0"/>
        <v>52852.888899999998</v>
      </c>
      <c r="H156" s="3">
        <f t="shared" si="1"/>
        <v>0.30000000000291038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52011.95</v>
      </c>
      <c r="D157" s="2">
        <f>'PR-RAS'!E161</f>
        <v>55651.87</v>
      </c>
      <c r="E157" s="2">
        <v>0</v>
      </c>
      <c r="F157" s="2">
        <v>0</v>
      </c>
      <c r="G157" s="3">
        <f t="shared" si="0"/>
        <v>25477.247640000001</v>
      </c>
      <c r="H157" s="3">
        <f t="shared" si="1"/>
        <v>0.18000000000029104</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56384.27</v>
      </c>
      <c r="D158" s="2">
        <f>'PR-RAS'!E162</f>
        <v>57934.27</v>
      </c>
      <c r="E158" s="2">
        <v>0</v>
      </c>
      <c r="F158" s="2">
        <v>0</v>
      </c>
      <c r="G158" s="3">
        <f t="shared" si="0"/>
        <v>27043.691169999998</v>
      </c>
      <c r="H158" s="3">
        <f t="shared" si="1"/>
        <v>0.53999999999359716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1694</v>
      </c>
      <c r="D159" s="2">
        <f>'PR-RAS'!E163</f>
        <v>1861.94</v>
      </c>
      <c r="E159" s="2">
        <v>0</v>
      </c>
      <c r="F159" s="2">
        <v>0</v>
      </c>
      <c r="G159" s="3">
        <f t="shared" si="0"/>
        <v>856.02503999999999</v>
      </c>
      <c r="H159" s="3">
        <f t="shared" si="1"/>
        <v>5.999999999994543E-2</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504036.4</v>
      </c>
      <c r="D160" s="2">
        <f>'PR-RAS'!E164</f>
        <v>370423.299</v>
      </c>
      <c r="E160" s="2">
        <v>0</v>
      </c>
      <c r="F160" s="2">
        <v>0</v>
      </c>
      <c r="G160" s="3">
        <f t="shared" si="0"/>
        <v>197936.39668200002</v>
      </c>
      <c r="H160" s="3">
        <f t="shared" si="1"/>
        <v>0.69900000002235174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2080</v>
      </c>
      <c r="D161" s="2">
        <f>'PR-RAS'!E165</f>
        <v>1312</v>
      </c>
      <c r="E161" s="2">
        <v>0</v>
      </c>
      <c r="F161" s="2">
        <v>0</v>
      </c>
      <c r="G161" s="3">
        <f t="shared" si="0"/>
        <v>752.64</v>
      </c>
      <c r="H161" s="3">
        <f t="shared" si="1"/>
        <v>0</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661.5</v>
      </c>
      <c r="D162" s="2">
        <f>'PR-RAS'!E166</f>
        <v>293.5</v>
      </c>
      <c r="E162" s="2">
        <v>0</v>
      </c>
      <c r="F162" s="2">
        <v>0</v>
      </c>
      <c r="G162" s="3">
        <f t="shared" si="0"/>
        <v>201.0085</v>
      </c>
      <c r="H162" s="3">
        <f t="shared" si="1"/>
        <v>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1418.5</v>
      </c>
      <c r="D164" s="2">
        <f>'PR-RAS'!E168</f>
        <v>1018.5</v>
      </c>
      <c r="E164" s="2">
        <v>0</v>
      </c>
      <c r="F164" s="2">
        <v>0</v>
      </c>
      <c r="G164" s="3">
        <f t="shared" si="0"/>
        <v>563.24649999999997</v>
      </c>
      <c r="H164" s="3">
        <f t="shared" si="1"/>
        <v>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74273.009999999995</v>
      </c>
      <c r="D166" s="2">
        <f>'PR-RAS'!E170</f>
        <v>76396.81</v>
      </c>
      <c r="E166" s="2">
        <v>0</v>
      </c>
      <c r="F166" s="2">
        <v>0</v>
      </c>
      <c r="G166" s="3">
        <f t="shared" si="0"/>
        <v>37465.993950000004</v>
      </c>
      <c r="H166" s="3">
        <f t="shared" si="1"/>
        <v>0.19999999999708962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2693.18</v>
      </c>
      <c r="D167" s="2">
        <f>'PR-RAS'!E171</f>
        <v>1084.21</v>
      </c>
      <c r="E167" s="2">
        <v>0</v>
      </c>
      <c r="F167" s="2">
        <v>0</v>
      </c>
      <c r="G167" s="3">
        <f t="shared" si="0"/>
        <v>807.02560000000005</v>
      </c>
      <c r="H167" s="3">
        <f t="shared" si="1"/>
        <v>0.38999999999987267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30112.17</v>
      </c>
      <c r="D169" s="2">
        <f>'PR-RAS'!E173</f>
        <v>48045.77</v>
      </c>
      <c r="E169" s="2">
        <v>0</v>
      </c>
      <c r="F169" s="2">
        <v>0</v>
      </c>
      <c r="G169" s="3">
        <f t="shared" si="0"/>
        <v>21202.223279999998</v>
      </c>
      <c r="H169" s="3">
        <f t="shared" si="1"/>
        <v>0.40000000000145519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26926.5</v>
      </c>
      <c r="D170" s="2">
        <f>'PR-RAS'!E174</f>
        <v>21307.919999999998</v>
      </c>
      <c r="E170" s="2">
        <v>0</v>
      </c>
      <c r="F170" s="2">
        <v>0</v>
      </c>
      <c r="G170" s="3">
        <f t="shared" si="0"/>
        <v>11752.65546</v>
      </c>
      <c r="H170" s="3">
        <f t="shared" si="1"/>
        <v>0.58000000000174623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14541.16</v>
      </c>
      <c r="D171" s="2">
        <f>'PR-RAS'!E175</f>
        <v>5958.91</v>
      </c>
      <c r="E171" s="2">
        <v>0</v>
      </c>
      <c r="F171" s="2">
        <v>0</v>
      </c>
      <c r="G171" s="3">
        <f t="shared" si="0"/>
        <v>4498.0266000000001</v>
      </c>
      <c r="H171" s="3">
        <f t="shared" si="1"/>
        <v>0.25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376300.3</v>
      </c>
      <c r="D174" s="2">
        <f>'PR-RAS'!E178</f>
        <v>239808.05</v>
      </c>
      <c r="E174" s="2">
        <v>0</v>
      </c>
      <c r="F174" s="2">
        <v>0</v>
      </c>
      <c r="G174" s="3">
        <f t="shared" si="0"/>
        <v>148073.53719999996</v>
      </c>
      <c r="H174" s="3">
        <f t="shared" si="1"/>
        <v>0.34999999997671694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6070.88</v>
      </c>
      <c r="D175" s="2">
        <f>'PR-RAS'!E179</f>
        <v>6416.98</v>
      </c>
      <c r="E175" s="2">
        <v>0</v>
      </c>
      <c r="F175" s="2">
        <v>0</v>
      </c>
      <c r="G175" s="3">
        <f t="shared" si="0"/>
        <v>3289.4421599999996</v>
      </c>
      <c r="H175" s="3">
        <f t="shared" si="1"/>
        <v>0.14000000000032742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122034.76</v>
      </c>
      <c r="D176" s="2">
        <f>'PR-RAS'!E180</f>
        <v>70112.289999999994</v>
      </c>
      <c r="E176" s="2">
        <v>0</v>
      </c>
      <c r="F176" s="2">
        <v>0</v>
      </c>
      <c r="G176" s="3">
        <f t="shared" si="0"/>
        <v>45895.384499999993</v>
      </c>
      <c r="H176" s="3">
        <f t="shared" si="1"/>
        <v>0.52999999999883585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70732.08</v>
      </c>
      <c r="D177" s="2">
        <f>'PR-RAS'!E181</f>
        <v>53276.39</v>
      </c>
      <c r="E177" s="2">
        <v>0</v>
      </c>
      <c r="F177" s="2">
        <v>0</v>
      </c>
      <c r="G177" s="3">
        <f t="shared" si="0"/>
        <v>31202.135359999997</v>
      </c>
      <c r="H177" s="3">
        <f t="shared" si="1"/>
        <v>0.47000000000116415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33213.49</v>
      </c>
      <c r="D178" s="2">
        <f>'PR-RAS'!E182</f>
        <v>15568.51</v>
      </c>
      <c r="E178" s="2">
        <v>0</v>
      </c>
      <c r="F178" s="2">
        <v>0</v>
      </c>
      <c r="G178" s="3">
        <f t="shared" si="0"/>
        <v>11390.040269999998</v>
      </c>
      <c r="H178" s="3">
        <f t="shared" si="1"/>
        <v>0.97999999999774445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6440</v>
      </c>
      <c r="D179" s="2">
        <f>'PR-RAS'!E183</f>
        <v>4500</v>
      </c>
      <c r="E179" s="2">
        <v>0</v>
      </c>
      <c r="F179" s="2">
        <v>0</v>
      </c>
      <c r="G179" s="3">
        <f t="shared" si="0"/>
        <v>2748.3199999999997</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21495.52</v>
      </c>
      <c r="D180" s="2">
        <f>'PR-RAS'!E184</f>
        <v>15347.38</v>
      </c>
      <c r="E180" s="2">
        <v>0</v>
      </c>
      <c r="F180" s="2">
        <v>0</v>
      </c>
      <c r="G180" s="3">
        <f t="shared" si="0"/>
        <v>9342.0601200000001</v>
      </c>
      <c r="H180" s="3">
        <f t="shared" si="1"/>
        <v>0.85999999999876309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97837.33</v>
      </c>
      <c r="D181" s="2">
        <f>'PR-RAS'!E185</f>
        <v>64228.71</v>
      </c>
      <c r="E181" s="2">
        <v>0</v>
      </c>
      <c r="F181" s="2">
        <v>0</v>
      </c>
      <c r="G181" s="3">
        <f t="shared" si="0"/>
        <v>40733.055</v>
      </c>
      <c r="H181" s="3">
        <f t="shared" si="1"/>
        <v>0.62000000000261934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4883.5</v>
      </c>
      <c r="D182" s="2">
        <f>'PR-RAS'!E186</f>
        <v>8988.4</v>
      </c>
      <c r="E182" s="2">
        <v>0</v>
      </c>
      <c r="F182" s="2">
        <v>0</v>
      </c>
      <c r="G182" s="3">
        <f t="shared" si="0"/>
        <v>4137.7142999999996</v>
      </c>
      <c r="H182" s="3">
        <f t="shared" si="1"/>
        <v>0.8999999999996362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13592.74</v>
      </c>
      <c r="D183" s="2">
        <f>'PR-RAS'!E187</f>
        <v>1369.39</v>
      </c>
      <c r="E183" s="2">
        <v>0</v>
      </c>
      <c r="F183" s="2">
        <v>0</v>
      </c>
      <c r="G183" s="3">
        <f t="shared" si="0"/>
        <v>2972.33664</v>
      </c>
      <c r="H183" s="3">
        <f t="shared" si="1"/>
        <v>0.65000000000031832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51383.09</v>
      </c>
      <c r="D190" s="2">
        <f>'PR-RAS'!E194</f>
        <v>52906.438999999998</v>
      </c>
      <c r="E190" s="2">
        <v>0</v>
      </c>
      <c r="F190" s="2">
        <v>0</v>
      </c>
      <c r="G190" s="3">
        <f t="shared" si="0"/>
        <v>29710.037951999999</v>
      </c>
      <c r="H190" s="3">
        <f t="shared" si="1"/>
        <v>0.52899999999499414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11451.67</v>
      </c>
      <c r="D191" s="2">
        <f>'PR-RAS'!E195</f>
        <v>2269.41</v>
      </c>
      <c r="E191" s="2">
        <v>0</v>
      </c>
      <c r="F191" s="2">
        <v>0</v>
      </c>
      <c r="G191" s="3">
        <f t="shared" si="0"/>
        <v>3038.1931</v>
      </c>
      <c r="H191" s="3">
        <f t="shared" si="1"/>
        <v>0.73999999999978172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8075.96</v>
      </c>
      <c r="D192" s="2">
        <f>'PR-RAS'!E196</f>
        <v>8874.09</v>
      </c>
      <c r="E192" s="2">
        <v>0</v>
      </c>
      <c r="F192" s="2">
        <v>0</v>
      </c>
      <c r="G192" s="3">
        <f t="shared" si="0"/>
        <v>4932.4107400000003</v>
      </c>
      <c r="H192" s="3">
        <f t="shared" si="1"/>
        <v>0.13000000000010914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18325.96</v>
      </c>
      <c r="D193" s="2">
        <f>'PR-RAS'!E197</f>
        <v>27289.789000000001</v>
      </c>
      <c r="E193" s="2">
        <v>0</v>
      </c>
      <c r="F193" s="2">
        <v>0</v>
      </c>
      <c r="G193" s="3">
        <f t="shared" si="0"/>
        <v>13997.863296</v>
      </c>
      <c r="H193" s="3">
        <f t="shared" si="1"/>
        <v>0.25100000000020373</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265.44</v>
      </c>
      <c r="D194" s="2">
        <f>'PR-RAS'!E198</f>
        <v>1092.6400000000001</v>
      </c>
      <c r="E194" s="2">
        <v>0</v>
      </c>
      <c r="F194" s="2">
        <v>0</v>
      </c>
      <c r="G194" s="3">
        <f t="shared" si="0"/>
        <v>472.98896000000008</v>
      </c>
      <c r="H194" s="3">
        <f t="shared" si="1"/>
        <v>0.79999999999989768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5748.47</v>
      </c>
      <c r="D195" s="2">
        <f>'PR-RAS'!E199</f>
        <v>7291.59</v>
      </c>
      <c r="E195" s="2">
        <v>0</v>
      </c>
      <c r="F195" s="2">
        <v>0</v>
      </c>
      <c r="G195" s="3">
        <f t="shared" si="0"/>
        <v>3944.3401000000003</v>
      </c>
      <c r="H195" s="3">
        <f t="shared" si="1"/>
        <v>0.88000000000010914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7515.59</v>
      </c>
      <c r="D197" s="2">
        <f>'PR-RAS'!E201</f>
        <v>6088.92</v>
      </c>
      <c r="E197" s="2">
        <v>0</v>
      </c>
      <c r="F197" s="2">
        <v>0</v>
      </c>
      <c r="G197" s="3">
        <f t="shared" si="0"/>
        <v>3859.91228</v>
      </c>
      <c r="H197" s="3">
        <f t="shared" si="1"/>
        <v>0.48999999999978172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5073.45</v>
      </c>
      <c r="D198" s="2">
        <f>'PR-RAS'!E202</f>
        <v>5284.58</v>
      </c>
      <c r="E198" s="2">
        <v>0</v>
      </c>
      <c r="F198" s="2">
        <v>0</v>
      </c>
      <c r="G198" s="3">
        <f t="shared" si="0"/>
        <v>3081.5941700000003</v>
      </c>
      <c r="H198" s="3">
        <f t="shared" si="1"/>
        <v>0.86999999999989086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10.18</v>
      </c>
      <c r="E204" s="2">
        <v>0</v>
      </c>
      <c r="F204" s="2">
        <v>0</v>
      </c>
      <c r="G204" s="3">
        <f t="shared" si="0"/>
        <v>4.1330800000000005</v>
      </c>
      <c r="H204" s="3">
        <f t="shared" si="1"/>
        <v>0.17999999999999972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10.18</v>
      </c>
      <c r="E206" s="2">
        <v>0</v>
      </c>
      <c r="F206" s="2">
        <v>0</v>
      </c>
      <c r="G206" s="3">
        <f t="shared" si="0"/>
        <v>4.1738</v>
      </c>
      <c r="H206" s="3">
        <f t="shared" si="1"/>
        <v>0.17999999999999972</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5073.45</v>
      </c>
      <c r="D212" s="2">
        <f>'PR-RAS'!E216</f>
        <v>5274.4</v>
      </c>
      <c r="E212" s="2">
        <v>0</v>
      </c>
      <c r="F212" s="2">
        <v>0</v>
      </c>
      <c r="G212" s="3">
        <f t="shared" si="0"/>
        <v>3296.29475</v>
      </c>
      <c r="H212" s="3">
        <f t="shared" si="1"/>
        <v>0.8499999999994543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5073.45</v>
      </c>
      <c r="D216" s="2">
        <f>'PR-RAS'!E220</f>
        <v>5274.4</v>
      </c>
      <c r="E216" s="2">
        <v>0</v>
      </c>
      <c r="F216" s="2">
        <v>0</v>
      </c>
      <c r="G216" s="3">
        <f t="shared" si="0"/>
        <v>3358.7837500000001</v>
      </c>
      <c r="H216" s="3">
        <f t="shared" si="1"/>
        <v>0.8499999999994543</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67836.84</v>
      </c>
      <c r="D258" s="2">
        <f>'PR-RAS'!E262</f>
        <v>75781.180000000008</v>
      </c>
      <c r="E258" s="2">
        <v>0</v>
      </c>
      <c r="F258" s="2">
        <v>0</v>
      </c>
      <c r="G258" s="3">
        <f t="shared" si="0"/>
        <v>56385.594400000002</v>
      </c>
      <c r="H258" s="3">
        <f t="shared" si="1"/>
        <v>0.34000000001105946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67836.84</v>
      </c>
      <c r="D265" s="2">
        <f>'PR-RAS'!E269</f>
        <v>75781.180000000008</v>
      </c>
      <c r="E265" s="2">
        <v>0</v>
      </c>
      <c r="F265" s="2">
        <v>0</v>
      </c>
      <c r="G265" s="3">
        <f t="shared" si="0"/>
        <v>57921.388800000008</v>
      </c>
      <c r="H265" s="3">
        <f t="shared" si="1"/>
        <v>0.34000000001105946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58807.64</v>
      </c>
      <c r="D266" s="2">
        <f>'PR-RAS'!E270</f>
        <v>66252.44</v>
      </c>
      <c r="E266" s="2">
        <v>0</v>
      </c>
      <c r="F266" s="2">
        <v>0</v>
      </c>
      <c r="G266" s="3">
        <f t="shared" si="0"/>
        <v>50697.817800000004</v>
      </c>
      <c r="H266" s="3">
        <f t="shared" si="1"/>
        <v>0.80000000000291038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9029.2000000000007</v>
      </c>
      <c r="D267" s="2">
        <f>'PR-RAS'!E271</f>
        <v>9528.74</v>
      </c>
      <c r="E267" s="2">
        <v>0</v>
      </c>
      <c r="F267" s="2">
        <v>0</v>
      </c>
      <c r="G267" s="3">
        <f t="shared" si="0"/>
        <v>7471.0568800000001</v>
      </c>
      <c r="H267" s="3">
        <f t="shared" si="1"/>
        <v>0.46000000000094587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309022.25</v>
      </c>
      <c r="D269" s="2">
        <f>'PR-RAS'!E273</f>
        <v>297076.53999999998</v>
      </c>
      <c r="E269" s="2">
        <v>0</v>
      </c>
      <c r="F269" s="2">
        <v>0</v>
      </c>
      <c r="G269" s="3">
        <f t="shared" si="0"/>
        <v>242050.98844000002</v>
      </c>
      <c r="H269" s="3">
        <f t="shared" si="1"/>
        <v>0.71000000002095476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309022.25</v>
      </c>
      <c r="D270" s="2">
        <f>'PR-RAS'!E274</f>
        <v>296746.53999999998</v>
      </c>
      <c r="E270" s="2">
        <v>0</v>
      </c>
      <c r="F270" s="2">
        <v>0</v>
      </c>
      <c r="G270" s="3">
        <f t="shared" si="0"/>
        <v>242776.62377000001</v>
      </c>
      <c r="H270" s="3">
        <f t="shared" si="1"/>
        <v>0.71000000002095476</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309022.25</v>
      </c>
      <c r="D271" s="2">
        <f>'PR-RAS'!E275</f>
        <v>296746.53999999998</v>
      </c>
      <c r="E271" s="2">
        <v>0</v>
      </c>
      <c r="F271" s="2">
        <v>0</v>
      </c>
      <c r="G271" s="3">
        <f t="shared" si="0"/>
        <v>243679.1391</v>
      </c>
      <c r="H271" s="3">
        <f t="shared" si="1"/>
        <v>0.71000000002095476</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330</v>
      </c>
      <c r="E279" s="2">
        <v>0</v>
      </c>
      <c r="F279" s="2">
        <v>0</v>
      </c>
      <c r="G279" s="3">
        <f t="shared" si="12"/>
        <v>183.48000000000002</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330</v>
      </c>
      <c r="E284" s="2">
        <v>0</v>
      </c>
      <c r="F284" s="2">
        <v>0</v>
      </c>
      <c r="G284" s="3">
        <f t="shared" si="12"/>
        <v>186.77999999999997</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1230912.44</v>
      </c>
      <c r="D295" s="2">
        <f>'PR-RAS'!E299</f>
        <v>1107472.3589999999</v>
      </c>
      <c r="E295" s="2">
        <v>0</v>
      </c>
      <c r="F295" s="2">
        <v>0</v>
      </c>
      <c r="G295" s="3">
        <f t="shared" si="12"/>
        <v>1013082.0044519999</v>
      </c>
      <c r="H295" s="3">
        <f t="shared" si="13"/>
        <v>0.79899999988265336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179902.29000000004</v>
      </c>
      <c r="D296" s="2">
        <f>'PR-RAS'!E300</f>
        <v>445846.30099999998</v>
      </c>
      <c r="E296" s="2">
        <v>0</v>
      </c>
      <c r="F296" s="2">
        <v>0</v>
      </c>
      <c r="G296" s="3">
        <f t="shared" si="12"/>
        <v>316120.49313999998</v>
      </c>
      <c r="H296" s="3">
        <f t="shared" si="13"/>
        <v>0.59100000001490116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40141.259999999995</v>
      </c>
      <c r="D303" s="2">
        <f>'PR-RAS'!E308</f>
        <v>57536.83</v>
      </c>
      <c r="E303" s="2">
        <v>0</v>
      </c>
      <c r="F303" s="2">
        <v>0</v>
      </c>
      <c r="G303" s="3">
        <f t="shared" si="12"/>
        <v>46874.905839999992</v>
      </c>
      <c r="H303" s="3">
        <f t="shared" si="13"/>
        <v>0.42999999999301508</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34164.339999999997</v>
      </c>
      <c r="D304" s="2">
        <f>'PR-RAS'!E309</f>
        <v>54969.57</v>
      </c>
      <c r="E304" s="2">
        <v>0</v>
      </c>
      <c r="F304" s="2">
        <v>0</v>
      </c>
      <c r="G304" s="3">
        <f t="shared" si="12"/>
        <v>43663.354439999996</v>
      </c>
      <c r="H304" s="3">
        <f t="shared" si="13"/>
        <v>0.76999999999679858</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34164.339999999997</v>
      </c>
      <c r="D305" s="2">
        <f>'PR-RAS'!E310</f>
        <v>54969.57</v>
      </c>
      <c r="E305" s="2">
        <v>0</v>
      </c>
      <c r="F305" s="2">
        <v>0</v>
      </c>
      <c r="G305" s="3">
        <f t="shared" si="12"/>
        <v>43807.457919999993</v>
      </c>
      <c r="H305" s="3">
        <f t="shared" si="13"/>
        <v>0.76999999999679858</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34164.339999999997</v>
      </c>
      <c r="D306" s="2">
        <f>'PR-RAS'!E311</f>
        <v>54969.57</v>
      </c>
      <c r="E306" s="2">
        <v>0</v>
      </c>
      <c r="F306" s="2">
        <v>0</v>
      </c>
      <c r="G306" s="3">
        <f t="shared" si="12"/>
        <v>43951.561399999991</v>
      </c>
      <c r="H306" s="3">
        <f t="shared" si="13"/>
        <v>0.76999999999679858</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5976.92</v>
      </c>
      <c r="D316" s="2">
        <f>'PR-RAS'!E321</f>
        <v>2567.2600000000002</v>
      </c>
      <c r="E316" s="2">
        <v>0</v>
      </c>
      <c r="F316" s="2">
        <v>0</v>
      </c>
      <c r="G316" s="3">
        <f t="shared" si="12"/>
        <v>3500.1036000000004</v>
      </c>
      <c r="H316" s="3">
        <f t="shared" si="13"/>
        <v>0.34000000000014552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5976.92</v>
      </c>
      <c r="D317" s="2">
        <f>'PR-RAS'!E322</f>
        <v>2567.2600000000002</v>
      </c>
      <c r="E317" s="2">
        <v>0</v>
      </c>
      <c r="F317" s="2">
        <v>0</v>
      </c>
      <c r="G317" s="3">
        <f t="shared" si="12"/>
        <v>3511.21504</v>
      </c>
      <c r="H317" s="3">
        <f t="shared" si="13"/>
        <v>0.34000000000014552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5976.92</v>
      </c>
      <c r="D318" s="2">
        <f>'PR-RAS'!E323</f>
        <v>2567.2600000000002</v>
      </c>
      <c r="E318" s="2">
        <v>0</v>
      </c>
      <c r="F318" s="2">
        <v>0</v>
      </c>
      <c r="G318" s="3">
        <f t="shared" si="12"/>
        <v>3522.3264800000002</v>
      </c>
      <c r="H318" s="3">
        <f t="shared" si="13"/>
        <v>0.34000000000014552</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192052.83000000002</v>
      </c>
      <c r="D355" s="2">
        <f>'PR-RAS'!E360</f>
        <v>283760.41000000003</v>
      </c>
      <c r="E355" s="2">
        <v>0</v>
      </c>
      <c r="F355" s="2">
        <v>0</v>
      </c>
      <c r="G355" s="3">
        <f t="shared" si="12"/>
        <v>268889.07210000005</v>
      </c>
      <c r="H355" s="3">
        <f t="shared" si="13"/>
        <v>0.58000000001629815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192052.83000000002</v>
      </c>
      <c r="D368" s="2">
        <f>'PR-RAS'!E373</f>
        <v>283760.41000000003</v>
      </c>
      <c r="E368" s="2">
        <v>0</v>
      </c>
      <c r="F368" s="2">
        <v>0</v>
      </c>
      <c r="G368" s="3">
        <f t="shared" si="12"/>
        <v>278763.52955000004</v>
      </c>
      <c r="H368" s="3">
        <f t="shared" si="13"/>
        <v>0.58000000001629815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155756.98000000001</v>
      </c>
      <c r="D369" s="2">
        <f>'PR-RAS'!E374</f>
        <v>283760.41000000003</v>
      </c>
      <c r="E369" s="2">
        <v>0</v>
      </c>
      <c r="F369" s="2">
        <v>0</v>
      </c>
      <c r="G369" s="3">
        <f t="shared" si="12"/>
        <v>266166.2304</v>
      </c>
      <c r="H369" s="3">
        <f t="shared" si="13"/>
        <v>0.43000000002211891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61775.48</v>
      </c>
      <c r="D370" s="2">
        <f>'PR-RAS'!E375</f>
        <v>160060.72</v>
      </c>
      <c r="E370" s="2">
        <v>0</v>
      </c>
      <c r="F370" s="2">
        <v>0</v>
      </c>
      <c r="G370" s="3">
        <f t="shared" si="12"/>
        <v>140919.96348000001</v>
      </c>
      <c r="H370" s="3">
        <f t="shared" si="13"/>
        <v>0.76000000000203727</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66428.899999999994</v>
      </c>
      <c r="D371" s="2">
        <f>'PR-RAS'!E376</f>
        <v>127.29</v>
      </c>
      <c r="E371" s="2">
        <v>0</v>
      </c>
      <c r="F371" s="2">
        <v>0</v>
      </c>
      <c r="G371" s="3">
        <f t="shared" si="12"/>
        <v>24672.887599999998</v>
      </c>
      <c r="H371" s="3">
        <f t="shared" si="13"/>
        <v>0.39000000000582702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24217.75</v>
      </c>
      <c r="D372" s="2">
        <f>'PR-RAS'!E377</f>
        <v>0</v>
      </c>
      <c r="E372" s="2">
        <v>0</v>
      </c>
      <c r="F372" s="2">
        <v>0</v>
      </c>
      <c r="G372" s="3">
        <f t="shared" si="12"/>
        <v>8984.7852500000008</v>
      </c>
      <c r="H372" s="3">
        <f t="shared" si="13"/>
        <v>0.25</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3334.85</v>
      </c>
      <c r="D373" s="2">
        <f>'PR-RAS'!E378</f>
        <v>123572.4</v>
      </c>
      <c r="E373" s="2">
        <v>0</v>
      </c>
      <c r="F373" s="2">
        <v>0</v>
      </c>
      <c r="G373" s="3">
        <f t="shared" si="12"/>
        <v>93178.429799999998</v>
      </c>
      <c r="H373" s="3">
        <f t="shared" si="13"/>
        <v>0.54999999999427018</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4882.3900000000003</v>
      </c>
      <c r="D374" s="2">
        <f>'PR-RAS'!E379</f>
        <v>0</v>
      </c>
      <c r="E374" s="2">
        <v>0</v>
      </c>
      <c r="F374" s="2">
        <v>0</v>
      </c>
      <c r="G374" s="3">
        <f t="shared" si="12"/>
        <v>1821.13147</v>
      </c>
      <c r="H374" s="3">
        <f t="shared" si="13"/>
        <v>0.39000000000032742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4882.3900000000003</v>
      </c>
      <c r="D376" s="2">
        <f>'PR-RAS'!E381</f>
        <v>0</v>
      </c>
      <c r="E376" s="2">
        <v>0</v>
      </c>
      <c r="F376" s="2">
        <v>0</v>
      </c>
      <c r="G376" s="3">
        <f t="shared" si="12"/>
        <v>1830.8962500000002</v>
      </c>
      <c r="H376" s="3">
        <f t="shared" si="13"/>
        <v>0.39000000000032742</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31413.46</v>
      </c>
      <c r="D396" s="2">
        <f>'PR-RAS'!E401</f>
        <v>0</v>
      </c>
      <c r="E396" s="2">
        <v>0</v>
      </c>
      <c r="F396" s="2">
        <v>0</v>
      </c>
      <c r="G396" s="3">
        <f t="shared" si="12"/>
        <v>12408.316699999999</v>
      </c>
      <c r="H396" s="3">
        <f t="shared" si="13"/>
        <v>0.45999999999912689</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31413.46</v>
      </c>
      <c r="D399" s="2">
        <f>'PR-RAS'!E404</f>
        <v>0</v>
      </c>
      <c r="E399" s="2">
        <v>0</v>
      </c>
      <c r="F399" s="2">
        <v>0</v>
      </c>
      <c r="G399" s="3">
        <f t="shared" si="12"/>
        <v>12502.55708</v>
      </c>
      <c r="H399" s="3">
        <f t="shared" si="13"/>
        <v>0.45999999999912689</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151911.57</v>
      </c>
      <c r="D413" s="2">
        <f>'PR-RAS'!E418</f>
        <v>226223.58000000002</v>
      </c>
      <c r="E413" s="2">
        <v>0</v>
      </c>
      <c r="F413" s="2">
        <v>0</v>
      </c>
      <c r="G413" s="3">
        <f t="shared" si="12"/>
        <v>248995.79675999997</v>
      </c>
      <c r="H413" s="3">
        <f t="shared" si="13"/>
        <v>0.84999999997671694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10023.799999999999</v>
      </c>
      <c r="D414" s="2">
        <f>'PR-RAS'!E419</f>
        <v>10023.799999999999</v>
      </c>
      <c r="E414" s="2">
        <v>0</v>
      </c>
      <c r="F414" s="2">
        <v>0</v>
      </c>
      <c r="G414" s="3">
        <f t="shared" si="12"/>
        <v>12419.488199999998</v>
      </c>
      <c r="H414" s="3">
        <f t="shared" si="13"/>
        <v>0.40000000000145519</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1450955.99</v>
      </c>
      <c r="D417" s="2">
        <f>'PR-RAS'!E422</f>
        <v>1610855.49</v>
      </c>
      <c r="E417" s="2">
        <v>0</v>
      </c>
      <c r="F417" s="2">
        <v>0</v>
      </c>
      <c r="G417" s="3">
        <f t="shared" si="12"/>
        <v>1943829.4595199998</v>
      </c>
      <c r="H417" s="3">
        <f t="shared" si="13"/>
        <v>0.5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1422965.27</v>
      </c>
      <c r="D418" s="2">
        <f>'PR-RAS'!E423</f>
        <v>1391232.7689999999</v>
      </c>
      <c r="E418" s="2">
        <v>0</v>
      </c>
      <c r="F418" s="2">
        <v>0</v>
      </c>
      <c r="G418" s="3">
        <f t="shared" si="12"/>
        <v>1753664.6469360001</v>
      </c>
      <c r="H418" s="3">
        <f t="shared" si="13"/>
        <v>0.50100000016391277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27990.719999999972</v>
      </c>
      <c r="D419" s="2">
        <f>'PR-RAS'!E424</f>
        <v>219622.72100000014</v>
      </c>
      <c r="E419" s="2">
        <v>0</v>
      </c>
      <c r="F419" s="2">
        <v>0</v>
      </c>
      <c r="G419" s="3">
        <f t="shared" si="12"/>
        <v>195304.71571600009</v>
      </c>
      <c r="H419" s="3">
        <f t="shared" si="13"/>
        <v>0.55899999989196658</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10023.799999999999</v>
      </c>
      <c r="D421" s="2">
        <f>'PR-RAS'!E426</f>
        <v>10023.799999999999</v>
      </c>
      <c r="E421" s="2">
        <v>0</v>
      </c>
      <c r="F421" s="2">
        <v>0</v>
      </c>
      <c r="G421" s="3">
        <f t="shared" si="12"/>
        <v>12629.987999999999</v>
      </c>
      <c r="H421" s="3">
        <f t="shared" si="13"/>
        <v>0.40000000000145519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4388.88</v>
      </c>
      <c r="D529" s="2">
        <f>'PR-RAS'!E535</f>
        <v>7079.93</v>
      </c>
      <c r="E529" s="2">
        <v>0</v>
      </c>
      <c r="F529" s="2">
        <v>0</v>
      </c>
      <c r="G529" s="3">
        <f t="shared" ref="G529:G836" si="14">(B529/1000)*(C529*1+D529*2)</f>
        <v>9793.7347200000022</v>
      </c>
      <c r="H529" s="3">
        <f t="shared" ref="H529:H836" si="15">ABS(C529-ROUND(C529,0))+ABS(D529-ROUND(D529,0))</f>
        <v>0.18999999999959982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4388.88</v>
      </c>
      <c r="D591" s="2">
        <f>'PR-RAS'!E597</f>
        <v>7079.93</v>
      </c>
      <c r="E591" s="2">
        <v>0</v>
      </c>
      <c r="F591" s="2">
        <v>0</v>
      </c>
      <c r="G591" s="3">
        <f t="shared" si="14"/>
        <v>10943.756600000001</v>
      </c>
      <c r="H591" s="3">
        <f t="shared" si="15"/>
        <v>0.18999999999959982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4388.88</v>
      </c>
      <c r="D603" s="2">
        <f>'PR-RAS'!E609</f>
        <v>7079.93</v>
      </c>
      <c r="E603" s="2">
        <v>0</v>
      </c>
      <c r="F603" s="2">
        <v>0</v>
      </c>
      <c r="G603" s="3">
        <f t="shared" si="14"/>
        <v>11166.341480000001</v>
      </c>
      <c r="H603" s="3">
        <f t="shared" si="15"/>
        <v>0.18999999999959982</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4388.88</v>
      </c>
      <c r="D606" s="2">
        <f>'PR-RAS'!E612</f>
        <v>7079.93</v>
      </c>
      <c r="E606" s="2">
        <v>0</v>
      </c>
      <c r="F606" s="2">
        <v>0</v>
      </c>
      <c r="G606" s="3">
        <f t="shared" si="14"/>
        <v>11221.987700000001</v>
      </c>
      <c r="H606" s="3">
        <f t="shared" si="15"/>
        <v>0.18999999999959982</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4388.88</v>
      </c>
      <c r="D634" s="2">
        <f>'PR-RAS'!E640</f>
        <v>7079.93</v>
      </c>
      <c r="E634" s="2">
        <v>0</v>
      </c>
      <c r="F634" s="2">
        <v>0</v>
      </c>
      <c r="G634" s="3">
        <f t="shared" si="14"/>
        <v>11741.352420000001</v>
      </c>
      <c r="H634" s="3">
        <f t="shared" si="15"/>
        <v>0.18999999999959982</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7965.58</v>
      </c>
      <c r="D635" s="2">
        <f>'PR-RAS'!E641</f>
        <v>0</v>
      </c>
      <c r="E635" s="2">
        <v>0</v>
      </c>
      <c r="F635" s="2">
        <v>0</v>
      </c>
      <c r="G635" s="3">
        <f t="shared" si="14"/>
        <v>5050.1777199999997</v>
      </c>
      <c r="H635" s="3">
        <f t="shared" si="15"/>
        <v>0.42000000000007276</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1450955.99</v>
      </c>
      <c r="D637" s="2">
        <f>'PR-RAS'!E643</f>
        <v>1610855.49</v>
      </c>
      <c r="E637" s="2">
        <v>0</v>
      </c>
      <c r="F637" s="2">
        <v>0</v>
      </c>
      <c r="G637" s="3">
        <f t="shared" si="14"/>
        <v>2971816.1929199998</v>
      </c>
      <c r="H637" s="3">
        <f t="shared" si="15"/>
        <v>0.5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1427354.15</v>
      </c>
      <c r="D638" s="2">
        <f>'PR-RAS'!E644</f>
        <v>1398312.6989999998</v>
      </c>
      <c r="E638" s="2">
        <v>0</v>
      </c>
      <c r="F638" s="2">
        <v>0</v>
      </c>
      <c r="G638" s="3">
        <f t="shared" si="14"/>
        <v>2690674.9720759997</v>
      </c>
      <c r="H638" s="3">
        <f t="shared" si="15"/>
        <v>0.45100000011734664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23601.840000000084</v>
      </c>
      <c r="D639" s="2">
        <f>'PR-RAS'!E645</f>
        <v>212542.7910000002</v>
      </c>
      <c r="E639" s="2">
        <v>0</v>
      </c>
      <c r="F639" s="2">
        <v>0</v>
      </c>
      <c r="G639" s="3">
        <f t="shared" si="14"/>
        <v>286262.5752360003</v>
      </c>
      <c r="H639" s="3">
        <f t="shared" si="15"/>
        <v>0.36899999971501529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17989.379999999997</v>
      </c>
      <c r="D641" s="2">
        <f>'PR-RAS'!E647</f>
        <v>10023.799999999999</v>
      </c>
      <c r="E641" s="2">
        <v>0</v>
      </c>
      <c r="F641" s="2">
        <v>0</v>
      </c>
      <c r="G641" s="3">
        <f t="shared" si="14"/>
        <v>24343.667199999996</v>
      </c>
      <c r="H641" s="3">
        <f t="shared" si="15"/>
        <v>0.57999999999810825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41591.220000000081</v>
      </c>
      <c r="D643" s="2">
        <f>'PR-RAS'!E649</f>
        <v>222566.59100000019</v>
      </c>
      <c r="E643" s="2">
        <v>0</v>
      </c>
      <c r="F643" s="2">
        <v>0</v>
      </c>
      <c r="G643" s="3">
        <f t="shared" si="14"/>
        <v>312477.06608400028</v>
      </c>
      <c r="H643" s="3">
        <f t="shared" si="15"/>
        <v>0.62899999989167554</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96071.93</v>
      </c>
      <c r="D646" s="2">
        <f>'PR-RAS'!E653</f>
        <v>54993.78</v>
      </c>
      <c r="E646" s="2">
        <v>0</v>
      </c>
      <c r="F646" s="2">
        <v>0</v>
      </c>
      <c r="G646" s="3">
        <f t="shared" si="14"/>
        <v>132908.37104999999</v>
      </c>
      <c r="H646" s="3">
        <f t="shared" si="15"/>
        <v>0.29000000000814907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1466452.91</v>
      </c>
      <c r="D647" s="2">
        <f>'PR-RAS'!E654</f>
        <v>1641139.46</v>
      </c>
      <c r="E647" s="2">
        <v>0</v>
      </c>
      <c r="F647" s="2">
        <v>0</v>
      </c>
      <c r="G647" s="3">
        <f t="shared" si="14"/>
        <v>3067680.7621800001</v>
      </c>
      <c r="H647" s="3">
        <f t="shared" si="15"/>
        <v>0.55000000004656613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1400142.53</v>
      </c>
      <c r="D648" s="2">
        <f>'PR-RAS'!E655</f>
        <v>1496935.07</v>
      </c>
      <c r="E648" s="2">
        <v>0</v>
      </c>
      <c r="F648" s="2">
        <v>0</v>
      </c>
      <c r="G648" s="3">
        <f t="shared" si="14"/>
        <v>2842926.1974900002</v>
      </c>
      <c r="H648" s="3">
        <f t="shared" si="15"/>
        <v>0.5400000000372529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162382.30999999982</v>
      </c>
      <c r="D649" s="2">
        <f>'PR-RAS'!E656</f>
        <v>199198.16999999993</v>
      </c>
      <c r="E649" s="2">
        <v>0</v>
      </c>
      <c r="F649" s="2">
        <v>0</v>
      </c>
      <c r="G649" s="3">
        <f t="shared" si="14"/>
        <v>363384.56519999978</v>
      </c>
      <c r="H649" s="3">
        <f t="shared" si="15"/>
        <v>0.4799999997485429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8</v>
      </c>
      <c r="E650" s="2">
        <v>0</v>
      </c>
      <c r="F650" s="2">
        <v>0</v>
      </c>
      <c r="G650" s="3">
        <f t="shared" si="14"/>
        <v>15.576000000000001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8</v>
      </c>
      <c r="D652" s="2">
        <f>'PR-RAS'!E659</f>
        <v>8</v>
      </c>
      <c r="E652" s="2">
        <v>0</v>
      </c>
      <c r="F652" s="2">
        <v>0</v>
      </c>
      <c r="G652" s="3">
        <f t="shared" si="14"/>
        <v>15.624000000000001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3.38</v>
      </c>
      <c r="E660" s="2">
        <v>0</v>
      </c>
      <c r="F660" s="2">
        <v>0</v>
      </c>
      <c r="G660" s="3">
        <f t="shared" si="14"/>
        <v>4.4548399999999999</v>
      </c>
      <c r="H660" s="3">
        <f t="shared" si="15"/>
        <v>0.37999999999999989</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626483.66</v>
      </c>
      <c r="D662" s="2">
        <f>'PR-RAS'!E669</f>
        <v>557905.56999999995</v>
      </c>
      <c r="E662" s="2">
        <v>0</v>
      </c>
      <c r="F662" s="2">
        <v>0</v>
      </c>
      <c r="G662" s="3">
        <f t="shared" si="14"/>
        <v>1151656.8628</v>
      </c>
      <c r="H662" s="3">
        <f t="shared" si="15"/>
        <v>0.77000000001862645</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20000</v>
      </c>
      <c r="D666" s="2">
        <f>'PR-RAS'!E673</f>
        <v>324883.53999999998</v>
      </c>
      <c r="E666" s="2">
        <v>0</v>
      </c>
      <c r="F666" s="2">
        <v>0</v>
      </c>
      <c r="G666" s="3">
        <f t="shared" si="14"/>
        <v>445395.10820000002</v>
      </c>
      <c r="H666" s="3">
        <f t="shared" si="15"/>
        <v>0.46000000002095476</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20340.900000000001</v>
      </c>
      <c r="D670" s="2">
        <f>'PR-RAS'!E677</f>
        <v>0</v>
      </c>
      <c r="E670" s="2">
        <v>0</v>
      </c>
      <c r="F670" s="2">
        <v>0</v>
      </c>
      <c r="G670" s="3">
        <f t="shared" si="14"/>
        <v>13608.062100000001</v>
      </c>
      <c r="H670" s="3">
        <f t="shared" si="15"/>
        <v>9.9999999998544808E-2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205000</v>
      </c>
      <c r="D699" s="2">
        <f>'PR-RAS'!E706</f>
        <v>206000</v>
      </c>
      <c r="E699" s="2">
        <v>0</v>
      </c>
      <c r="F699" s="2">
        <v>0</v>
      </c>
      <c r="G699" s="3">
        <f t="shared" si="14"/>
        <v>430666</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11451.67</v>
      </c>
      <c r="D734" s="2">
        <f>'PR-RAS'!E741</f>
        <v>2269.41</v>
      </c>
      <c r="E734" s="2">
        <v>0</v>
      </c>
      <c r="F734" s="2">
        <v>0</v>
      </c>
      <c r="G734" s="3">
        <f t="shared" si="14"/>
        <v>11721.02917</v>
      </c>
      <c r="H734" s="3">
        <f t="shared" si="15"/>
        <v>0.73999999999978172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10.18</v>
      </c>
      <c r="E750" s="2">
        <v>0</v>
      </c>
      <c r="F750" s="2">
        <v>0</v>
      </c>
      <c r="G750" s="3">
        <f t="shared" si="14"/>
        <v>15.249639999999999</v>
      </c>
      <c r="H750" s="3">
        <f t="shared" si="15"/>
        <v>0.17999999999999972</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58807.64</v>
      </c>
      <c r="D836" s="2">
        <f>'PR-RAS'!E843</f>
        <v>66252.44</v>
      </c>
      <c r="E836" s="2">
        <v>0</v>
      </c>
      <c r="F836" s="2">
        <v>0</v>
      </c>
      <c r="G836" s="3">
        <f t="shared" si="14"/>
        <v>159745.95420000001</v>
      </c>
      <c r="H836" s="3">
        <f t="shared" si="15"/>
        <v>0.80000000000291038</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9029.2000000000007</v>
      </c>
      <c r="D847" s="2">
        <f>'PR-RAS'!E854</f>
        <v>9528.74</v>
      </c>
      <c r="E847" s="2">
        <v>0</v>
      </c>
      <c r="F847" s="2">
        <v>0</v>
      </c>
      <c r="G847" s="3">
        <f t="shared" si="34"/>
        <v>23761.331279999999</v>
      </c>
      <c r="H847" s="3">
        <f t="shared" si="35"/>
        <v>0.46000000000094587</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179865.07</v>
      </c>
      <c r="D1581" s="7"/>
      <c r="E1581" s="7">
        <v>0</v>
      </c>
      <c r="F1581" s="7">
        <v>0</v>
      </c>
      <c r="G1581" s="8">
        <f t="shared" ref="G1581:G1685" si="70">B1581/1000*C1581</f>
        <v>179.86507</v>
      </c>
      <c r="H1581" s="8">
        <f t="shared" ref="H1581:H1685" si="71">ABS(C1581-ROUND(C1581,0))</f>
        <v>7.0000000006984919E-2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1058382.4899999998</v>
      </c>
      <c r="D1582" s="2">
        <v>0</v>
      </c>
      <c r="E1582" s="2">
        <v>0</v>
      </c>
      <c r="F1582" s="2">
        <v>0</v>
      </c>
      <c r="G1582" s="3">
        <f t="shared" si="70"/>
        <v>2116.7649799999995</v>
      </c>
      <c r="H1582" s="3">
        <f t="shared" si="71"/>
        <v>0.48999999975785613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746542.14999999991</v>
      </c>
      <c r="D1584" s="2">
        <v>0</v>
      </c>
      <c r="E1584" s="2">
        <v>0</v>
      </c>
      <c r="F1584" s="2">
        <v>0</v>
      </c>
      <c r="G1584" s="3">
        <f t="shared" si="70"/>
        <v>2986.1685999999995</v>
      </c>
      <c r="H1584" s="3">
        <f t="shared" si="71"/>
        <v>0.14999999990686774</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363582.94</v>
      </c>
      <c r="D1585" s="2">
        <v>0</v>
      </c>
      <c r="E1585" s="2">
        <v>0</v>
      </c>
      <c r="F1585" s="2">
        <v>0</v>
      </c>
      <c r="G1585" s="3">
        <f t="shared" si="70"/>
        <v>1817.9147</v>
      </c>
      <c r="H1585" s="3">
        <f t="shared" si="71"/>
        <v>5.9999999997671694E-2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322649.06</v>
      </c>
      <c r="D1586" s="2">
        <v>0</v>
      </c>
      <c r="E1586" s="2">
        <v>0</v>
      </c>
      <c r="F1586" s="2">
        <v>0</v>
      </c>
      <c r="G1586" s="3">
        <f t="shared" si="70"/>
        <v>1935.89436</v>
      </c>
      <c r="H1586" s="3">
        <f t="shared" si="71"/>
        <v>5.9999999997671694E-2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2618.5700000000002</v>
      </c>
      <c r="D1587" s="2">
        <v>0</v>
      </c>
      <c r="E1587" s="2">
        <v>0</v>
      </c>
      <c r="F1587" s="2">
        <v>0</v>
      </c>
      <c r="G1587" s="3">
        <f t="shared" si="70"/>
        <v>18.329990000000002</v>
      </c>
      <c r="H1587" s="3">
        <f t="shared" si="71"/>
        <v>0.42999999999983629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9727.82</v>
      </c>
      <c r="D1590" s="2">
        <v>0</v>
      </c>
      <c r="E1590" s="2">
        <v>0</v>
      </c>
      <c r="F1590" s="2">
        <v>0</v>
      </c>
      <c r="G1590" s="3">
        <f t="shared" si="70"/>
        <v>97.278199999999998</v>
      </c>
      <c r="H1590" s="3">
        <f t="shared" si="71"/>
        <v>0.18000000000029104</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47963.76</v>
      </c>
      <c r="D1591" s="2">
        <v>0</v>
      </c>
      <c r="E1591" s="2">
        <v>0</v>
      </c>
      <c r="F1591" s="2">
        <v>0</v>
      </c>
      <c r="G1591" s="3">
        <f t="shared" si="70"/>
        <v>527.60136</v>
      </c>
      <c r="H1591" s="3">
        <f t="shared" si="71"/>
        <v>0.23999999999796273</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304760.40999999997</v>
      </c>
      <c r="D1593" s="2">
        <v>0</v>
      </c>
      <c r="E1593" s="2">
        <v>0</v>
      </c>
      <c r="F1593" s="2">
        <v>0</v>
      </c>
      <c r="G1593" s="3">
        <f t="shared" si="70"/>
        <v>3961.8853299999996</v>
      </c>
      <c r="H1593" s="3">
        <f t="shared" si="71"/>
        <v>0.40999999997438863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7079.93</v>
      </c>
      <c r="D1594" s="2">
        <v>0</v>
      </c>
      <c r="E1594" s="2">
        <v>0</v>
      </c>
      <c r="F1594" s="2">
        <v>0</v>
      </c>
      <c r="G1594" s="3">
        <f t="shared" si="70"/>
        <v>99.119020000000006</v>
      </c>
      <c r="H1594" s="3">
        <f t="shared" si="71"/>
        <v>6.9999999999708962E-2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7079.93</v>
      </c>
      <c r="D1598" s="2">
        <v>0</v>
      </c>
      <c r="E1598" s="2">
        <v>0</v>
      </c>
      <c r="F1598" s="2">
        <v>0</v>
      </c>
      <c r="G1598" s="3">
        <f t="shared" si="70"/>
        <v>127.43874</v>
      </c>
      <c r="H1598" s="3">
        <f t="shared" si="71"/>
        <v>6.9999999999708962E-2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1125614.42</v>
      </c>
      <c r="D1601" s="2">
        <v>0</v>
      </c>
      <c r="E1601" s="2">
        <v>0</v>
      </c>
      <c r="F1601" s="2">
        <v>0</v>
      </c>
      <c r="G1601" s="3">
        <f t="shared" si="70"/>
        <v>23637.902819999999</v>
      </c>
      <c r="H1601" s="3">
        <f t="shared" si="71"/>
        <v>0.41999999992549419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1120167.3199999998</v>
      </c>
      <c r="D1603" s="2">
        <v>0</v>
      </c>
      <c r="E1603" s="2">
        <v>0</v>
      </c>
      <c r="F1603" s="2">
        <v>0</v>
      </c>
      <c r="G1603" s="3">
        <f t="shared" si="70"/>
        <v>25763.848359999996</v>
      </c>
      <c r="H1603" s="3">
        <f t="shared" si="71"/>
        <v>0.31999999983236194</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360192.41</v>
      </c>
      <c r="D1604" s="2">
        <v>0</v>
      </c>
      <c r="E1604" s="2">
        <v>0</v>
      </c>
      <c r="F1604" s="2">
        <v>0</v>
      </c>
      <c r="G1604" s="3">
        <f t="shared" si="70"/>
        <v>8644.617839999999</v>
      </c>
      <c r="H1604" s="3">
        <f t="shared" si="71"/>
        <v>0.40999999997438863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318537.87</v>
      </c>
      <c r="D1605" s="2">
        <v>0</v>
      </c>
      <c r="E1605" s="2">
        <v>0</v>
      </c>
      <c r="F1605" s="2">
        <v>0</v>
      </c>
      <c r="G1605" s="3">
        <f t="shared" si="70"/>
        <v>7963.4467500000001</v>
      </c>
      <c r="H1605" s="3">
        <f t="shared" si="71"/>
        <v>0.13000000000465661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2246.4499999999998</v>
      </c>
      <c r="D1606" s="2">
        <v>0</v>
      </c>
      <c r="E1606" s="2">
        <v>0</v>
      </c>
      <c r="F1606" s="2">
        <v>0</v>
      </c>
      <c r="G1606" s="3">
        <f t="shared" si="70"/>
        <v>58.407699999999991</v>
      </c>
      <c r="H1606" s="3">
        <f t="shared" si="71"/>
        <v>0.4499999999998181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10862.58</v>
      </c>
      <c r="D1609" s="2">
        <v>0</v>
      </c>
      <c r="E1609" s="2">
        <v>0</v>
      </c>
      <c r="F1609" s="2">
        <v>0</v>
      </c>
      <c r="G1609" s="3">
        <f t="shared" si="70"/>
        <v>315.01481999999999</v>
      </c>
      <c r="H1609" s="3">
        <f t="shared" si="71"/>
        <v>0.42000000000007276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76403.25</v>
      </c>
      <c r="D1610" s="2">
        <v>0</v>
      </c>
      <c r="E1610" s="2">
        <v>0</v>
      </c>
      <c r="F1610" s="2">
        <v>0</v>
      </c>
      <c r="G1610" s="3">
        <f t="shared" si="70"/>
        <v>2292.0974999999999</v>
      </c>
      <c r="H1610" s="3">
        <f t="shared" si="71"/>
        <v>0.25</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351924.76</v>
      </c>
      <c r="D1611" s="2">
        <v>0</v>
      </c>
      <c r="E1611" s="2">
        <v>0</v>
      </c>
      <c r="F1611" s="2">
        <v>0</v>
      </c>
      <c r="G1611" s="3">
        <f t="shared" si="70"/>
        <v>10909.66756</v>
      </c>
      <c r="H1611" s="3">
        <f t="shared" si="71"/>
        <v>0.23999999999068677</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5447.1</v>
      </c>
      <c r="D1613" s="2">
        <v>0</v>
      </c>
      <c r="E1613" s="2">
        <v>0</v>
      </c>
      <c r="F1613" s="2">
        <v>0</v>
      </c>
      <c r="G1613" s="3">
        <f t="shared" si="70"/>
        <v>179.75430000000003</v>
      </c>
      <c r="H1613" s="3">
        <f t="shared" si="71"/>
        <v>0.1000000000003638</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5447.1</v>
      </c>
      <c r="D1617" s="2">
        <v>0</v>
      </c>
      <c r="E1617" s="2">
        <v>0</v>
      </c>
      <c r="F1617" s="2">
        <v>0</v>
      </c>
      <c r="G1617" s="3">
        <f t="shared" si="70"/>
        <v>201.5427</v>
      </c>
      <c r="H1617" s="3">
        <f t="shared" si="71"/>
        <v>0.1000000000003638</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112633.1399999999</v>
      </c>
      <c r="D1620" s="2">
        <v>0</v>
      </c>
      <c r="E1620" s="2">
        <v>0</v>
      </c>
      <c r="F1620" s="2">
        <v>0</v>
      </c>
      <c r="G1620" s="3">
        <f t="shared" si="70"/>
        <v>4505.3255999999956</v>
      </c>
      <c r="H1620" s="3">
        <f t="shared" si="71"/>
        <v>0.13999999989755452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112633.14</v>
      </c>
      <c r="D1680" s="2">
        <v>0</v>
      </c>
      <c r="E1680" s="2">
        <v>0</v>
      </c>
      <c r="F1680" s="2">
        <v>0</v>
      </c>
      <c r="G1680" s="3">
        <f t="shared" si="70"/>
        <v>11263.314</v>
      </c>
      <c r="H1680" s="3">
        <f t="shared" si="71"/>
        <v>0.13999999999941792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107694.13</v>
      </c>
      <c r="D1682" s="2">
        <v>0</v>
      </c>
      <c r="E1682" s="2">
        <v>0</v>
      </c>
      <c r="F1682" s="2">
        <v>0</v>
      </c>
      <c r="G1682" s="3">
        <f t="shared" si="70"/>
        <v>10984.80126</v>
      </c>
      <c r="H1682" s="3">
        <f t="shared" si="71"/>
        <v>0.13000000000465661</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3306.18</v>
      </c>
      <c r="D1683" s="2">
        <v>0</v>
      </c>
      <c r="E1683" s="2">
        <v>0</v>
      </c>
      <c r="F1683" s="2">
        <v>0</v>
      </c>
      <c r="G1683" s="3">
        <f t="shared" si="70"/>
        <v>340.53653999999995</v>
      </c>
      <c r="H1683" s="3">
        <f t="shared" si="71"/>
        <v>0.17999999999983629</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1632.83</v>
      </c>
      <c r="D1684" s="2">
        <v>0</v>
      </c>
      <c r="E1684" s="2">
        <v>0</v>
      </c>
      <c r="F1684" s="2">
        <v>0</v>
      </c>
      <c r="G1684" s="3">
        <f>B1684/1000*C1684</f>
        <v>169.81431999999998</v>
      </c>
      <c r="H1684" s="3">
        <f>ABS(C1684-ROUND(C1684,0))</f>
        <v>0.17000000000007276</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35940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1410814.73</v>
      </c>
      <c r="I17" s="274">
        <f>'PR-RAS'!E6</f>
        <v>1553318.66</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1230912.44</v>
      </c>
      <c r="I18" s="274">
        <f>'PR-RAS'!E152</f>
        <v>1107472.3589999999</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41591.220000000081</v>
      </c>
      <c r="I19" s="274">
        <f>'PR-RAS'!E649</f>
        <v>222566.59100000019</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179865.07</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112633.1399999999</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112633.14</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34" zoomScaleNormal="100" workbookViewId="0">
      <selection activeCell="B657" sqref="B65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1410814.73</v>
      </c>
      <c r="E6" s="60">
        <f>E7+E43+E49+E82+E106+E125+E134+E140</f>
        <v>1553318.66</v>
      </c>
      <c r="F6" s="45">
        <f t="shared" ref="F6:F132" si="0">IF(D6&lt;&gt;0,IF(E6/D6&gt;=100,"&gt;&gt;100",E6/D6*100),"-")</f>
        <v>110.10082521607923</v>
      </c>
    </row>
    <row r="7" spans="1:24" ht="12.75" customHeight="1" x14ac:dyDescent="0.2">
      <c r="A7" s="63">
        <v>61</v>
      </c>
      <c r="B7" s="220" t="s">
        <v>68</v>
      </c>
      <c r="C7" s="246" t="s">
        <v>69</v>
      </c>
      <c r="D7" s="60">
        <f>D8+D17+D23+D29+D36+D39</f>
        <v>254951.15999999997</v>
      </c>
      <c r="E7" s="60">
        <f>E8+E17+E23+E29+E36+E39</f>
        <v>234997.71000000002</v>
      </c>
      <c r="F7" s="45">
        <f t="shared" si="0"/>
        <v>92.173618664845463</v>
      </c>
    </row>
    <row r="8" spans="1:24" ht="12.75" customHeight="1" x14ac:dyDescent="0.2">
      <c r="A8" s="63">
        <v>611</v>
      </c>
      <c r="B8" s="220" t="s">
        <v>70</v>
      </c>
      <c r="C8" s="246" t="s">
        <v>71</v>
      </c>
      <c r="D8" s="60">
        <f>SUM(D9:D14)-D15-D16</f>
        <v>229134.56</v>
      </c>
      <c r="E8" s="60">
        <f>SUM(E9:E14)-E15-E16</f>
        <v>199134</v>
      </c>
      <c r="F8" s="45">
        <f t="shared" si="0"/>
        <v>86.907012194057501</v>
      </c>
    </row>
    <row r="9" spans="1:24" ht="12.75" customHeight="1" x14ac:dyDescent="0.2">
      <c r="A9" s="63">
        <v>6111</v>
      </c>
      <c r="B9" s="65" t="s">
        <v>72</v>
      </c>
      <c r="C9" s="246" t="s">
        <v>73</v>
      </c>
      <c r="D9" s="194">
        <v>229134.56</v>
      </c>
      <c r="E9" s="194">
        <v>199134</v>
      </c>
      <c r="F9" s="45">
        <f t="shared" si="0"/>
        <v>86.907012194057501</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25003.360000000001</v>
      </c>
      <c r="E23" s="60">
        <f t="shared" si="2"/>
        <v>34769.699999999997</v>
      </c>
      <c r="F23" s="45">
        <f t="shared" si="0"/>
        <v>139.06011032117283</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25003.360000000001</v>
      </c>
      <c r="E27" s="194">
        <v>34769.699999999997</v>
      </c>
      <c r="F27" s="45">
        <f t="shared" si="0"/>
        <v>139.06011032117283</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813.24</v>
      </c>
      <c r="E29" s="60">
        <f>SUM(E30:E35)</f>
        <v>1094.0100000000002</v>
      </c>
      <c r="F29" s="45">
        <f t="shared" si="0"/>
        <v>134.52486350892727</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813.24</v>
      </c>
      <c r="E31" s="194">
        <v>1090.6300000000001</v>
      </c>
      <c r="F31" s="45">
        <f t="shared" si="0"/>
        <v>134.10924204416901</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v>3.38</v>
      </c>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871824.56</v>
      </c>
      <c r="E49" s="60">
        <f>E50+E53+E58+E61+E64+E68+E71+E74+E77</f>
        <v>1088789.1099999999</v>
      </c>
      <c r="F49" s="45">
        <f t="shared" si="0"/>
        <v>124.88626266734212</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646483.66</v>
      </c>
      <c r="E58" s="60">
        <f t="shared" si="9"/>
        <v>882789.10999999987</v>
      </c>
      <c r="F58" s="45">
        <f t="shared" si="0"/>
        <v>136.55242423296511</v>
      </c>
    </row>
    <row r="59" spans="1:6" ht="24" x14ac:dyDescent="0.2">
      <c r="A59" s="63">
        <v>6331</v>
      </c>
      <c r="B59" s="65" t="s">
        <v>172</v>
      </c>
      <c r="C59" s="246" t="s">
        <v>173</v>
      </c>
      <c r="D59" s="194">
        <v>626483.66</v>
      </c>
      <c r="E59" s="194">
        <v>557905.56999999995</v>
      </c>
      <c r="F59" s="45">
        <f t="shared" si="0"/>
        <v>89.053491035983271</v>
      </c>
    </row>
    <row r="60" spans="1:6" ht="24" x14ac:dyDescent="0.2">
      <c r="A60" s="63">
        <v>6332</v>
      </c>
      <c r="B60" s="65" t="s">
        <v>174</v>
      </c>
      <c r="C60" s="246" t="s">
        <v>175</v>
      </c>
      <c r="D60" s="194">
        <v>20000</v>
      </c>
      <c r="E60" s="194">
        <v>324883.53999999998</v>
      </c>
      <c r="F60" s="45">
        <f t="shared" si="0"/>
        <v>1624.4177</v>
      </c>
    </row>
    <row r="61" spans="1:6" ht="12.75" customHeight="1" x14ac:dyDescent="0.2">
      <c r="A61" s="63">
        <v>634</v>
      </c>
      <c r="B61" s="65" t="s">
        <v>176</v>
      </c>
      <c r="C61" s="246" t="s">
        <v>177</v>
      </c>
      <c r="D61" s="60">
        <f t="shared" ref="D61:E61" si="10">SUM(D62:D63)</f>
        <v>20340.900000000001</v>
      </c>
      <c r="E61" s="60">
        <f t="shared" si="10"/>
        <v>0</v>
      </c>
      <c r="F61" s="45">
        <f t="shared" si="0"/>
        <v>0</v>
      </c>
    </row>
    <row r="62" spans="1:6" ht="12.75" customHeight="1" x14ac:dyDescent="0.2">
      <c r="A62" s="63">
        <v>6341</v>
      </c>
      <c r="B62" s="65" t="s">
        <v>178</v>
      </c>
      <c r="C62" s="246" t="s">
        <v>179</v>
      </c>
      <c r="D62" s="194">
        <v>20340.900000000001</v>
      </c>
      <c r="E62" s="194"/>
      <c r="F62" s="45">
        <f t="shared" si="0"/>
        <v>0</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205000</v>
      </c>
      <c r="E74" s="60">
        <f t="shared" si="13"/>
        <v>206000</v>
      </c>
      <c r="F74" s="45">
        <f t="shared" si="0"/>
        <v>100.48780487804878</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205000</v>
      </c>
      <c r="E76" s="194">
        <v>206000</v>
      </c>
      <c r="F76" s="45">
        <f t="shared" si="0"/>
        <v>100.48780487804878</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203983.38999999998</v>
      </c>
      <c r="E82" s="60">
        <f t="shared" si="15"/>
        <v>155120.25</v>
      </c>
      <c r="F82" s="45">
        <f t="shared" si="0"/>
        <v>76.045529981632328</v>
      </c>
    </row>
    <row r="83" spans="1:6" ht="12.75" customHeight="1" x14ac:dyDescent="0.2">
      <c r="A83" s="63">
        <v>641</v>
      </c>
      <c r="B83" s="64" t="s">
        <v>220</v>
      </c>
      <c r="C83" s="246" t="s">
        <v>221</v>
      </c>
      <c r="D83" s="60">
        <f t="shared" ref="D83:E83" si="16">SUM(D84:D90)</f>
        <v>0.61</v>
      </c>
      <c r="E83" s="60">
        <f t="shared" si="16"/>
        <v>0.84</v>
      </c>
      <c r="F83" s="45">
        <f t="shared" si="0"/>
        <v>137.70491803278688</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0.61</v>
      </c>
      <c r="E85" s="194">
        <v>0.84</v>
      </c>
      <c r="F85" s="45">
        <f t="shared" si="0"/>
        <v>137.70491803278688</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203982.78</v>
      </c>
      <c r="E91" s="60">
        <f t="shared" si="17"/>
        <v>155119.41</v>
      </c>
      <c r="F91" s="45">
        <f t="shared" si="0"/>
        <v>76.045345592407358</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191996.58</v>
      </c>
      <c r="E93" s="194">
        <v>143133.21</v>
      </c>
      <c r="F93" s="45">
        <f t="shared" si="0"/>
        <v>74.549874794644779</v>
      </c>
    </row>
    <row r="94" spans="1:6" ht="12.75" customHeight="1" x14ac:dyDescent="0.2">
      <c r="A94" s="63">
        <v>6423</v>
      </c>
      <c r="B94" s="64" t="s">
        <v>242</v>
      </c>
      <c r="C94" s="246" t="s">
        <v>243</v>
      </c>
      <c r="D94" s="194">
        <v>11986.2</v>
      </c>
      <c r="E94" s="194">
        <v>11986.2</v>
      </c>
      <c r="F94" s="45">
        <f t="shared" si="0"/>
        <v>100</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80055.62</v>
      </c>
      <c r="E106" s="331">
        <f>E107+E112+E120+E124</f>
        <v>74411.59</v>
      </c>
      <c r="F106" s="71">
        <f t="shared" si="0"/>
        <v>92.949864106979618</v>
      </c>
    </row>
    <row r="107" spans="1:6" ht="12.75" customHeight="1" x14ac:dyDescent="0.2">
      <c r="A107" s="63">
        <v>651</v>
      </c>
      <c r="B107" s="64" t="s">
        <v>268</v>
      </c>
      <c r="C107" s="246" t="s">
        <v>269</v>
      </c>
      <c r="D107" s="60">
        <f t="shared" ref="D107:E107" si="19">SUM(D108:D111)</f>
        <v>2249.92</v>
      </c>
      <c r="E107" s="60">
        <f t="shared" si="19"/>
        <v>4248.07</v>
      </c>
      <c r="F107" s="45">
        <f t="shared" si="0"/>
        <v>188.80982434931016</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2249.92</v>
      </c>
      <c r="E109" s="194">
        <v>4248.07</v>
      </c>
      <c r="F109" s="45">
        <f t="shared" si="0"/>
        <v>188.80982434931016</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60008.89</v>
      </c>
      <c r="E112" s="60">
        <f t="shared" si="20"/>
        <v>25982</v>
      </c>
      <c r="F112" s="45">
        <f t="shared" si="0"/>
        <v>43.296918173290663</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56347.94</v>
      </c>
      <c r="E115" s="194">
        <v>24982</v>
      </c>
      <c r="F115" s="45">
        <f t="shared" si="0"/>
        <v>44.335249877812743</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3660.95</v>
      </c>
      <c r="E117" s="194">
        <v>1000</v>
      </c>
      <c r="F117" s="45">
        <f t="shared" si="0"/>
        <v>27.315314330979668</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17796.809999999998</v>
      </c>
      <c r="E120" s="60">
        <f t="shared" si="21"/>
        <v>44181.52</v>
      </c>
      <c r="F120" s="45">
        <f t="shared" si="0"/>
        <v>248.25527720979213</v>
      </c>
    </row>
    <row r="121" spans="1:6" ht="12.75" customHeight="1" x14ac:dyDescent="0.2">
      <c r="A121" s="63">
        <v>6531</v>
      </c>
      <c r="B121" s="64" t="s">
        <v>296</v>
      </c>
      <c r="C121" s="246" t="s">
        <v>297</v>
      </c>
      <c r="D121" s="194">
        <v>2155.09</v>
      </c>
      <c r="E121" s="194">
        <v>138.43</v>
      </c>
      <c r="F121" s="45">
        <f t="shared" si="0"/>
        <v>6.4233976307253986</v>
      </c>
    </row>
    <row r="122" spans="1:6" ht="12.75" customHeight="1" x14ac:dyDescent="0.2">
      <c r="A122" s="63">
        <v>6532</v>
      </c>
      <c r="B122" s="64" t="s">
        <v>298</v>
      </c>
      <c r="C122" s="246" t="s">
        <v>299</v>
      </c>
      <c r="D122" s="194">
        <v>15641.72</v>
      </c>
      <c r="E122" s="194">
        <v>44043.09</v>
      </c>
      <c r="F122" s="45">
        <f t="shared" si="0"/>
        <v>281.57446879243457</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c r="F136" s="45" t="str">
        <f t="shared" si="26"/>
        <v>-</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1230912.44</v>
      </c>
      <c r="E152" s="60">
        <f>E153+E164+E202+E221+E230+E262+E273</f>
        <v>1107472.3589999999</v>
      </c>
      <c r="F152" s="45">
        <f t="shared" si="26"/>
        <v>89.971660291287662</v>
      </c>
    </row>
    <row r="153" spans="1:6" ht="12.75" customHeight="1" x14ac:dyDescent="0.2">
      <c r="A153" s="63">
        <v>31</v>
      </c>
      <c r="B153" s="64" t="s">
        <v>359</v>
      </c>
      <c r="C153" s="246" t="s">
        <v>360</v>
      </c>
      <c r="D153" s="60">
        <f t="shared" ref="D153:E153" si="30">D154+D159+D160</f>
        <v>344943.5</v>
      </c>
      <c r="E153" s="60">
        <f t="shared" si="30"/>
        <v>358906.76</v>
      </c>
      <c r="F153" s="45">
        <f t="shared" si="26"/>
        <v>104.04798466995319</v>
      </c>
    </row>
    <row r="154" spans="1:6" ht="12.75" customHeight="1" x14ac:dyDescent="0.2">
      <c r="A154" s="63">
        <v>311</v>
      </c>
      <c r="B154" s="64" t="s">
        <v>361</v>
      </c>
      <c r="C154" s="246" t="s">
        <v>362</v>
      </c>
      <c r="D154" s="60">
        <f t="shared" ref="D154:E154" si="31">SUM(D155:D158)</f>
        <v>231389.22</v>
      </c>
      <c r="E154" s="60">
        <f t="shared" si="31"/>
        <v>240386.52</v>
      </c>
      <c r="F154" s="45">
        <f t="shared" si="26"/>
        <v>103.88838339141296</v>
      </c>
    </row>
    <row r="155" spans="1:6" ht="12.75" customHeight="1" x14ac:dyDescent="0.2">
      <c r="A155" s="63">
        <v>3111</v>
      </c>
      <c r="B155" s="64" t="s">
        <v>363</v>
      </c>
      <c r="C155" s="246" t="s">
        <v>364</v>
      </c>
      <c r="D155" s="194">
        <v>231389.22</v>
      </c>
      <c r="E155" s="194">
        <v>240386.52</v>
      </c>
      <c r="F155" s="45">
        <f t="shared" si="26"/>
        <v>103.88838339141296</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3464.06</v>
      </c>
      <c r="E159" s="194">
        <v>3072.16</v>
      </c>
      <c r="F159" s="45">
        <f t="shared" si="26"/>
        <v>88.68668556549251</v>
      </c>
    </row>
    <row r="160" spans="1:6" ht="12.75" customHeight="1" x14ac:dyDescent="0.2">
      <c r="A160" s="63">
        <v>313</v>
      </c>
      <c r="B160" s="65" t="s">
        <v>373</v>
      </c>
      <c r="C160" s="246" t="s">
        <v>374</v>
      </c>
      <c r="D160" s="60">
        <f t="shared" ref="D160:E160" si="32">SUM(D161:D163)</f>
        <v>110090.22</v>
      </c>
      <c r="E160" s="60">
        <f t="shared" si="32"/>
        <v>115448.08</v>
      </c>
      <c r="F160" s="45">
        <f t="shared" si="26"/>
        <v>104.86679016537528</v>
      </c>
    </row>
    <row r="161" spans="1:6" ht="12.75" customHeight="1" x14ac:dyDescent="0.2">
      <c r="A161" s="63">
        <v>3131</v>
      </c>
      <c r="B161" s="65" t="s">
        <v>375</v>
      </c>
      <c r="C161" s="246" t="s">
        <v>376</v>
      </c>
      <c r="D161" s="194">
        <v>52011.95</v>
      </c>
      <c r="E161" s="194">
        <v>55651.87</v>
      </c>
      <c r="F161" s="45">
        <f t="shared" si="26"/>
        <v>106.99823790494301</v>
      </c>
    </row>
    <row r="162" spans="1:6" ht="12.75" customHeight="1" x14ac:dyDescent="0.2">
      <c r="A162" s="63">
        <v>3132</v>
      </c>
      <c r="B162" s="65" t="s">
        <v>377</v>
      </c>
      <c r="C162" s="246" t="s">
        <v>378</v>
      </c>
      <c r="D162" s="194">
        <v>56384.27</v>
      </c>
      <c r="E162" s="194">
        <v>57934.27</v>
      </c>
      <c r="F162" s="45">
        <f t="shared" si="26"/>
        <v>102.7489936466323</v>
      </c>
    </row>
    <row r="163" spans="1:6" ht="12.75" customHeight="1" x14ac:dyDescent="0.2">
      <c r="A163" s="63">
        <v>3133</v>
      </c>
      <c r="B163" s="64" t="s">
        <v>379</v>
      </c>
      <c r="C163" s="246" t="s">
        <v>380</v>
      </c>
      <c r="D163" s="194">
        <v>1694</v>
      </c>
      <c r="E163" s="194">
        <v>1861.94</v>
      </c>
      <c r="F163" s="45">
        <f t="shared" si="26"/>
        <v>109.913813459268</v>
      </c>
    </row>
    <row r="164" spans="1:6" ht="12.75" customHeight="1" x14ac:dyDescent="0.2">
      <c r="A164" s="70">
        <v>32</v>
      </c>
      <c r="B164" s="65" t="s">
        <v>381</v>
      </c>
      <c r="C164" s="246" t="s">
        <v>382</v>
      </c>
      <c r="D164" s="60">
        <f>D165+D170+D178+D188+D189+D194</f>
        <v>504036.4</v>
      </c>
      <c r="E164" s="60">
        <f>E165+E170+E178+E188+E189+E194</f>
        <v>370423.299</v>
      </c>
      <c r="F164" s="45">
        <f t="shared" si="26"/>
        <v>73.49137859884722</v>
      </c>
    </row>
    <row r="165" spans="1:6" ht="12.75" customHeight="1" x14ac:dyDescent="0.2">
      <c r="A165" s="63">
        <v>321</v>
      </c>
      <c r="B165" s="64" t="s">
        <v>383</v>
      </c>
      <c r="C165" s="246" t="s">
        <v>384</v>
      </c>
      <c r="D165" s="60">
        <f t="shared" ref="D165:E165" si="33">SUM(D166:D169)</f>
        <v>2080</v>
      </c>
      <c r="E165" s="60">
        <f t="shared" si="33"/>
        <v>1312</v>
      </c>
      <c r="F165" s="45">
        <f t="shared" si="26"/>
        <v>63.076923076923073</v>
      </c>
    </row>
    <row r="166" spans="1:6" ht="12.75" customHeight="1" x14ac:dyDescent="0.2">
      <c r="A166" s="63">
        <v>3211</v>
      </c>
      <c r="B166" s="64" t="s">
        <v>385</v>
      </c>
      <c r="C166" s="246" t="s">
        <v>386</v>
      </c>
      <c r="D166" s="194">
        <v>661.5</v>
      </c>
      <c r="E166" s="194">
        <v>293.5</v>
      </c>
      <c r="F166" s="45">
        <f t="shared" si="26"/>
        <v>44.368858654572939</v>
      </c>
    </row>
    <row r="167" spans="1:6" ht="12.75" customHeight="1" x14ac:dyDescent="0.2">
      <c r="A167" s="63">
        <v>3212</v>
      </c>
      <c r="B167" s="64" t="s">
        <v>387</v>
      </c>
      <c r="C167" s="246" t="s">
        <v>388</v>
      </c>
      <c r="D167" s="194">
        <v>0</v>
      </c>
      <c r="E167" s="194"/>
      <c r="F167" s="45" t="str">
        <f t="shared" si="26"/>
        <v>-</v>
      </c>
    </row>
    <row r="168" spans="1:6" ht="12.75" customHeight="1" x14ac:dyDescent="0.2">
      <c r="A168" s="63">
        <v>3213</v>
      </c>
      <c r="B168" s="64" t="s">
        <v>389</v>
      </c>
      <c r="C168" s="246" t="s">
        <v>390</v>
      </c>
      <c r="D168" s="194">
        <v>1418.5</v>
      </c>
      <c r="E168" s="194">
        <v>1018.5</v>
      </c>
      <c r="F168" s="45">
        <f t="shared" si="26"/>
        <v>71.801198449065922</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74273.009999999995</v>
      </c>
      <c r="E170" s="60">
        <f t="shared" si="34"/>
        <v>76396.81</v>
      </c>
      <c r="F170" s="45">
        <f t="shared" si="26"/>
        <v>102.85945055949665</v>
      </c>
    </row>
    <row r="171" spans="1:6" ht="12.75" customHeight="1" x14ac:dyDescent="0.2">
      <c r="A171" s="63">
        <v>3221</v>
      </c>
      <c r="B171" s="64" t="s">
        <v>395</v>
      </c>
      <c r="C171" s="246" t="s">
        <v>396</v>
      </c>
      <c r="D171" s="194">
        <v>2693.18</v>
      </c>
      <c r="E171" s="194">
        <v>1084.21</v>
      </c>
      <c r="F171" s="45">
        <f t="shared" si="26"/>
        <v>40.257613676026118</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30112.17</v>
      </c>
      <c r="E173" s="194">
        <v>48045.77</v>
      </c>
      <c r="F173" s="45">
        <f t="shared" si="26"/>
        <v>159.55598683190217</v>
      </c>
    </row>
    <row r="174" spans="1:6" ht="12.75" customHeight="1" x14ac:dyDescent="0.2">
      <c r="A174" s="63">
        <v>3224</v>
      </c>
      <c r="B174" s="65" t="s">
        <v>401</v>
      </c>
      <c r="C174" s="246" t="s">
        <v>402</v>
      </c>
      <c r="D174" s="194">
        <v>26926.5</v>
      </c>
      <c r="E174" s="194">
        <v>21307.919999999998</v>
      </c>
      <c r="F174" s="45">
        <f t="shared" si="26"/>
        <v>79.133641579856274</v>
      </c>
    </row>
    <row r="175" spans="1:6" ht="12.75" customHeight="1" x14ac:dyDescent="0.2">
      <c r="A175" s="63">
        <v>3225</v>
      </c>
      <c r="B175" s="65" t="s">
        <v>403</v>
      </c>
      <c r="C175" s="246" t="s">
        <v>404</v>
      </c>
      <c r="D175" s="194">
        <v>14541.16</v>
      </c>
      <c r="E175" s="194">
        <v>5958.91</v>
      </c>
      <c r="F175" s="45">
        <f t="shared" si="26"/>
        <v>40.979605478517534</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376300.3</v>
      </c>
      <c r="E178" s="60">
        <f t="shared" si="35"/>
        <v>239808.05</v>
      </c>
      <c r="F178" s="45">
        <f t="shared" si="26"/>
        <v>63.727839175254445</v>
      </c>
    </row>
    <row r="179" spans="1:6" ht="12.75" customHeight="1" x14ac:dyDescent="0.2">
      <c r="A179" s="63">
        <v>3231</v>
      </c>
      <c r="B179" s="65" t="s">
        <v>411</v>
      </c>
      <c r="C179" s="246" t="s">
        <v>412</v>
      </c>
      <c r="D179" s="194">
        <v>6070.88</v>
      </c>
      <c r="E179" s="194">
        <v>6416.98</v>
      </c>
      <c r="F179" s="45">
        <f t="shared" si="26"/>
        <v>105.70098568905991</v>
      </c>
    </row>
    <row r="180" spans="1:6" ht="12.75" customHeight="1" x14ac:dyDescent="0.2">
      <c r="A180" s="63">
        <v>3232</v>
      </c>
      <c r="B180" s="65" t="s">
        <v>413</v>
      </c>
      <c r="C180" s="246" t="s">
        <v>414</v>
      </c>
      <c r="D180" s="194">
        <v>122034.76</v>
      </c>
      <c r="E180" s="194">
        <v>70112.289999999994</v>
      </c>
      <c r="F180" s="45">
        <f t="shared" si="26"/>
        <v>57.45272084773223</v>
      </c>
    </row>
    <row r="181" spans="1:6" ht="12.75" customHeight="1" x14ac:dyDescent="0.2">
      <c r="A181" s="63">
        <v>3233</v>
      </c>
      <c r="B181" s="65" t="s">
        <v>415</v>
      </c>
      <c r="C181" s="246" t="s">
        <v>416</v>
      </c>
      <c r="D181" s="194">
        <v>70732.08</v>
      </c>
      <c r="E181" s="194">
        <v>53276.39</v>
      </c>
      <c r="F181" s="45">
        <f t="shared" si="26"/>
        <v>75.321395892783016</v>
      </c>
    </row>
    <row r="182" spans="1:6" ht="12.75" customHeight="1" x14ac:dyDescent="0.2">
      <c r="A182" s="63">
        <v>3234</v>
      </c>
      <c r="B182" s="65" t="s">
        <v>417</v>
      </c>
      <c r="C182" s="246" t="s">
        <v>418</v>
      </c>
      <c r="D182" s="194">
        <v>33213.49</v>
      </c>
      <c r="E182" s="194">
        <v>15568.51</v>
      </c>
      <c r="F182" s="45">
        <f t="shared" si="26"/>
        <v>46.874056294595967</v>
      </c>
    </row>
    <row r="183" spans="1:6" ht="12.75" customHeight="1" x14ac:dyDescent="0.2">
      <c r="A183" s="63">
        <v>3235</v>
      </c>
      <c r="B183" s="64" t="s">
        <v>419</v>
      </c>
      <c r="C183" s="246" t="s">
        <v>420</v>
      </c>
      <c r="D183" s="194">
        <v>6440</v>
      </c>
      <c r="E183" s="194">
        <v>4500</v>
      </c>
      <c r="F183" s="45">
        <f t="shared" si="26"/>
        <v>69.875776397515537</v>
      </c>
    </row>
    <row r="184" spans="1:6" ht="12.75" customHeight="1" x14ac:dyDescent="0.2">
      <c r="A184" s="63">
        <v>3236</v>
      </c>
      <c r="B184" s="64" t="s">
        <v>421</v>
      </c>
      <c r="C184" s="246" t="s">
        <v>422</v>
      </c>
      <c r="D184" s="194">
        <v>21495.52</v>
      </c>
      <c r="E184" s="194">
        <v>15347.38</v>
      </c>
      <c r="F184" s="45">
        <f t="shared" si="26"/>
        <v>71.398040149761428</v>
      </c>
    </row>
    <row r="185" spans="1:6" ht="12.75" customHeight="1" x14ac:dyDescent="0.2">
      <c r="A185" s="63">
        <v>3237</v>
      </c>
      <c r="B185" s="64" t="s">
        <v>423</v>
      </c>
      <c r="C185" s="246" t="s">
        <v>424</v>
      </c>
      <c r="D185" s="194">
        <v>97837.33</v>
      </c>
      <c r="E185" s="194">
        <v>64228.71</v>
      </c>
      <c r="F185" s="45">
        <f t="shared" si="26"/>
        <v>65.648469760979779</v>
      </c>
    </row>
    <row r="186" spans="1:6" ht="12.75" customHeight="1" x14ac:dyDescent="0.2">
      <c r="A186" s="63">
        <v>3238</v>
      </c>
      <c r="B186" s="64" t="s">
        <v>425</v>
      </c>
      <c r="C186" s="246" t="s">
        <v>426</v>
      </c>
      <c r="D186" s="194">
        <v>4883.5</v>
      </c>
      <c r="E186" s="194">
        <v>8988.4</v>
      </c>
      <c r="F186" s="45">
        <f t="shared" si="26"/>
        <v>184.05651684242858</v>
      </c>
    </row>
    <row r="187" spans="1:6" ht="12.75" customHeight="1" x14ac:dyDescent="0.2">
      <c r="A187" s="63">
        <v>3239</v>
      </c>
      <c r="B187" s="64" t="s">
        <v>427</v>
      </c>
      <c r="C187" s="246" t="s">
        <v>428</v>
      </c>
      <c r="D187" s="194">
        <v>13592.74</v>
      </c>
      <c r="E187" s="194">
        <v>1369.39</v>
      </c>
      <c r="F187" s="45">
        <f t="shared" si="26"/>
        <v>10.074422081199229</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51383.09</v>
      </c>
      <c r="E194" s="60">
        <f t="shared" si="36"/>
        <v>52906.438999999998</v>
      </c>
      <c r="F194" s="45">
        <f t="shared" si="26"/>
        <v>102.96468935597296</v>
      </c>
    </row>
    <row r="195" spans="1:6" ht="12.75" customHeight="1" x14ac:dyDescent="0.2">
      <c r="A195" s="63">
        <v>3291</v>
      </c>
      <c r="B195" s="183" t="s">
        <v>443</v>
      </c>
      <c r="C195" s="246" t="s">
        <v>444</v>
      </c>
      <c r="D195" s="194">
        <v>11451.67</v>
      </c>
      <c r="E195" s="194">
        <v>2269.41</v>
      </c>
      <c r="F195" s="45">
        <f t="shared" si="26"/>
        <v>19.817284291286771</v>
      </c>
    </row>
    <row r="196" spans="1:6" ht="12.75" customHeight="1" x14ac:dyDescent="0.2">
      <c r="A196" s="63">
        <v>3292</v>
      </c>
      <c r="B196" s="64" t="s">
        <v>445</v>
      </c>
      <c r="C196" s="246" t="s">
        <v>446</v>
      </c>
      <c r="D196" s="194">
        <v>8075.96</v>
      </c>
      <c r="E196" s="194">
        <v>8874.09</v>
      </c>
      <c r="F196" s="45">
        <f t="shared" si="26"/>
        <v>109.88278792861776</v>
      </c>
    </row>
    <row r="197" spans="1:6" ht="12.75" customHeight="1" x14ac:dyDescent="0.2">
      <c r="A197" s="63">
        <v>3293</v>
      </c>
      <c r="B197" s="64" t="s">
        <v>447</v>
      </c>
      <c r="C197" s="246" t="s">
        <v>448</v>
      </c>
      <c r="D197" s="194">
        <v>18325.96</v>
      </c>
      <c r="E197" s="194">
        <v>27289.789000000001</v>
      </c>
      <c r="F197" s="45">
        <f t="shared" si="26"/>
        <v>148.9132847610712</v>
      </c>
    </row>
    <row r="198" spans="1:6" ht="12.75" customHeight="1" x14ac:dyDescent="0.2">
      <c r="A198" s="63">
        <v>3294</v>
      </c>
      <c r="B198" s="64" t="s">
        <v>449</v>
      </c>
      <c r="C198" s="246" t="s">
        <v>450</v>
      </c>
      <c r="D198" s="194">
        <v>265.44</v>
      </c>
      <c r="E198" s="194">
        <v>1092.6400000000001</v>
      </c>
      <c r="F198" s="45">
        <f t="shared" si="26"/>
        <v>411.63351416515974</v>
      </c>
    </row>
    <row r="199" spans="1:6" ht="12.75" customHeight="1" x14ac:dyDescent="0.2">
      <c r="A199" s="63">
        <v>3295</v>
      </c>
      <c r="B199" s="64" t="s">
        <v>451</v>
      </c>
      <c r="C199" s="246" t="s">
        <v>452</v>
      </c>
      <c r="D199" s="194">
        <v>5748.47</v>
      </c>
      <c r="E199" s="194">
        <v>7291.59</v>
      </c>
      <c r="F199" s="45">
        <f t="shared" si="26"/>
        <v>126.84401240677954</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7515.59</v>
      </c>
      <c r="E201" s="194">
        <v>6088.92</v>
      </c>
      <c r="F201" s="45">
        <f t="shared" si="26"/>
        <v>81.017192263015943</v>
      </c>
    </row>
    <row r="202" spans="1:6" ht="12.75" customHeight="1" x14ac:dyDescent="0.2">
      <c r="A202" s="63">
        <v>34</v>
      </c>
      <c r="B202" s="183" t="s">
        <v>457</v>
      </c>
      <c r="C202" s="246" t="s">
        <v>458</v>
      </c>
      <c r="D202" s="60">
        <f t="shared" ref="D202:E202" si="37">D203+D208+D216</f>
        <v>5073.45</v>
      </c>
      <c r="E202" s="60">
        <f t="shared" si="37"/>
        <v>5284.58</v>
      </c>
      <c r="F202" s="45">
        <f t="shared" si="26"/>
        <v>104.16146803457214</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10.18</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v>10.18</v>
      </c>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5073.45</v>
      </c>
      <c r="E216" s="60">
        <f t="shared" si="40"/>
        <v>5274.4</v>
      </c>
      <c r="F216" s="45">
        <f t="shared" si="26"/>
        <v>103.9608156185633</v>
      </c>
    </row>
    <row r="217" spans="1:6" ht="12.75" customHeight="1" x14ac:dyDescent="0.2">
      <c r="A217" s="63">
        <v>3431</v>
      </c>
      <c r="B217" s="182" t="s">
        <v>487</v>
      </c>
      <c r="C217" s="246" t="s">
        <v>488</v>
      </c>
      <c r="D217" s="194">
        <v>0</v>
      </c>
      <c r="E217" s="194"/>
      <c r="F217" s="45" t="str">
        <f t="shared" si="26"/>
        <v>-</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5073.45</v>
      </c>
      <c r="E220" s="194">
        <v>5274.4</v>
      </c>
      <c r="F220" s="45">
        <f t="shared" si="26"/>
        <v>103.9608156185633</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67836.84</v>
      </c>
      <c r="E262" s="60">
        <f t="shared" si="55"/>
        <v>75781.180000000008</v>
      </c>
      <c r="F262" s="45">
        <f t="shared" ref="F262:F268" si="56">IF(D262&lt;&gt;0,IF(E262/D262&gt;=100,"&gt;&gt;100",E262/D262*100),"-")</f>
        <v>111.71095233799218</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67836.84</v>
      </c>
      <c r="E269" s="60">
        <f t="shared" si="58"/>
        <v>75781.180000000008</v>
      </c>
      <c r="F269" s="45">
        <f t="shared" ref="F269:F272" si="59">IF(D269&lt;&gt;0,IF(E269/D269&gt;=100,"&gt;&gt;100",E269/D269*100),"-")</f>
        <v>111.71095233799218</v>
      </c>
    </row>
    <row r="270" spans="1:6" ht="12.75" customHeight="1" x14ac:dyDescent="0.2">
      <c r="A270" s="63">
        <v>3721</v>
      </c>
      <c r="B270" s="65" t="s">
        <v>584</v>
      </c>
      <c r="C270" s="246" t="s">
        <v>585</v>
      </c>
      <c r="D270" s="194">
        <v>58807.64</v>
      </c>
      <c r="E270" s="194">
        <v>66252.44</v>
      </c>
      <c r="F270" s="45">
        <f t="shared" si="59"/>
        <v>112.65957960564307</v>
      </c>
    </row>
    <row r="271" spans="1:6" ht="12.75" customHeight="1" x14ac:dyDescent="0.2">
      <c r="A271" s="63">
        <v>3722</v>
      </c>
      <c r="B271" s="65" t="s">
        <v>586</v>
      </c>
      <c r="C271" s="246" t="s">
        <v>587</v>
      </c>
      <c r="D271" s="194">
        <v>9029.2000000000007</v>
      </c>
      <c r="E271" s="194">
        <v>9528.74</v>
      </c>
      <c r="F271" s="45">
        <f t="shared" si="59"/>
        <v>105.53249457316262</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309022.25</v>
      </c>
      <c r="E273" s="60">
        <f t="shared" si="60"/>
        <v>297076.53999999998</v>
      </c>
      <c r="F273" s="45">
        <f t="shared" ref="F273:F277" si="61">IF(D273&lt;&gt;0,IF(E273/D273&gt;=100,"&gt;&gt;100",E273/D273*100),"-")</f>
        <v>96.134352785276775</v>
      </c>
    </row>
    <row r="274" spans="1:6" ht="12.75" customHeight="1" x14ac:dyDescent="0.2">
      <c r="A274" s="63">
        <v>381</v>
      </c>
      <c r="B274" s="64" t="s">
        <v>592</v>
      </c>
      <c r="C274" s="246" t="s">
        <v>593</v>
      </c>
      <c r="D274" s="60">
        <f t="shared" ref="D274:E274" si="62">SUM(D275:D277)</f>
        <v>309022.25</v>
      </c>
      <c r="E274" s="60">
        <f t="shared" si="62"/>
        <v>296746.53999999998</v>
      </c>
      <c r="F274" s="45">
        <f t="shared" si="61"/>
        <v>96.027564358229867</v>
      </c>
    </row>
    <row r="275" spans="1:6" ht="12.75" customHeight="1" x14ac:dyDescent="0.2">
      <c r="A275" s="63">
        <v>3811</v>
      </c>
      <c r="B275" s="64" t="s">
        <v>594</v>
      </c>
      <c r="C275" s="246" t="s">
        <v>595</v>
      </c>
      <c r="D275" s="194">
        <v>309022.25</v>
      </c>
      <c r="E275" s="194">
        <v>296746.53999999998</v>
      </c>
      <c r="F275" s="45">
        <f t="shared" si="61"/>
        <v>96.027564358229867</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330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v>330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1230912.44</v>
      </c>
      <c r="E299" s="60">
        <f>E152-E297+E298</f>
        <v>1107472.3589999999</v>
      </c>
      <c r="F299" s="45">
        <f t="shared" si="68"/>
        <v>89.971660291287662</v>
      </c>
    </row>
    <row r="300" spans="1:6" ht="12.75" customHeight="1" x14ac:dyDescent="0.2">
      <c r="A300" s="63" t="s">
        <v>633</v>
      </c>
      <c r="B300" s="64" t="s">
        <v>644</v>
      </c>
      <c r="C300" s="246" t="s">
        <v>645</v>
      </c>
      <c r="D300" s="60">
        <f>IF(D6&gt;=D299,D6-D299,0)</f>
        <v>179902.29000000004</v>
      </c>
      <c r="E300" s="60">
        <f>IF(E6&gt;=E299,E6-E299,0)</f>
        <v>445846.30099999998</v>
      </c>
      <c r="F300" s="45">
        <f t="shared" si="68"/>
        <v>247.826918156517</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0</v>
      </c>
      <c r="E302" s="194">
        <v>0</v>
      </c>
      <c r="F302" s="45" t="str">
        <f t="shared" si="68"/>
        <v>-</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0</v>
      </c>
      <c r="E304" s="194">
        <v>0</v>
      </c>
      <c r="F304" s="45" t="str">
        <f t="shared" si="68"/>
        <v>-</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40141.259999999995</v>
      </c>
      <c r="E308" s="60">
        <f t="shared" si="71"/>
        <v>57536.83</v>
      </c>
      <c r="F308" s="45">
        <f t="shared" ref="F308:F428" si="72">IF(D308&lt;&gt;0,IF(E308/D308&gt;=100,"&gt;&gt;100",E308/D308*100),"-")</f>
        <v>143.33588432450804</v>
      </c>
    </row>
    <row r="309" spans="1:6" ht="12.75" customHeight="1" x14ac:dyDescent="0.2">
      <c r="A309" s="63">
        <v>71</v>
      </c>
      <c r="B309" s="64" t="s">
        <v>661</v>
      </c>
      <c r="C309" s="246" t="s">
        <v>662</v>
      </c>
      <c r="D309" s="60">
        <f t="shared" ref="D309:E309" si="73">D310+D314</f>
        <v>34164.339999999997</v>
      </c>
      <c r="E309" s="60">
        <f t="shared" si="73"/>
        <v>54969.57</v>
      </c>
      <c r="F309" s="45">
        <f t="shared" si="72"/>
        <v>160.89750306898949</v>
      </c>
    </row>
    <row r="310" spans="1:6" ht="24" x14ac:dyDescent="0.2">
      <c r="A310" s="63">
        <v>711</v>
      </c>
      <c r="B310" s="64" t="s">
        <v>663</v>
      </c>
      <c r="C310" s="246" t="s">
        <v>664</v>
      </c>
      <c r="D310" s="60">
        <f t="shared" ref="D310:E310" si="74">SUM(D311:D313)</f>
        <v>34164.339999999997</v>
      </c>
      <c r="E310" s="60">
        <f t="shared" si="74"/>
        <v>54969.57</v>
      </c>
      <c r="F310" s="45">
        <f t="shared" si="72"/>
        <v>160.89750306898949</v>
      </c>
    </row>
    <row r="311" spans="1:6" ht="12.75" customHeight="1" x14ac:dyDescent="0.2">
      <c r="A311" s="63">
        <v>7111</v>
      </c>
      <c r="B311" s="64" t="s">
        <v>665</v>
      </c>
      <c r="C311" s="246" t="s">
        <v>666</v>
      </c>
      <c r="D311" s="194">
        <v>34164.339999999997</v>
      </c>
      <c r="E311" s="194">
        <v>54969.57</v>
      </c>
      <c r="F311" s="45">
        <f t="shared" si="72"/>
        <v>160.89750306898949</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5976.92</v>
      </c>
      <c r="E321" s="60">
        <f t="shared" si="76"/>
        <v>2567.2600000000002</v>
      </c>
      <c r="F321" s="45">
        <f t="shared" si="72"/>
        <v>42.952892125040989</v>
      </c>
    </row>
    <row r="322" spans="1:6" ht="12.75" customHeight="1" x14ac:dyDescent="0.2">
      <c r="A322" s="63">
        <v>721</v>
      </c>
      <c r="B322" s="64" t="s">
        <v>687</v>
      </c>
      <c r="C322" s="246" t="s">
        <v>688</v>
      </c>
      <c r="D322" s="60">
        <f t="shared" ref="D322:E322" si="77">SUM(D323:D326)</f>
        <v>5976.92</v>
      </c>
      <c r="E322" s="60">
        <f t="shared" si="77"/>
        <v>2567.2600000000002</v>
      </c>
      <c r="F322" s="45">
        <f t="shared" si="72"/>
        <v>42.952892125040989</v>
      </c>
    </row>
    <row r="323" spans="1:6" ht="12.75" customHeight="1" x14ac:dyDescent="0.2">
      <c r="A323" s="63">
        <v>7211</v>
      </c>
      <c r="B323" s="64" t="s">
        <v>689</v>
      </c>
      <c r="C323" s="246" t="s">
        <v>690</v>
      </c>
      <c r="D323" s="194">
        <v>5976.92</v>
      </c>
      <c r="E323" s="194">
        <v>2567.2600000000002</v>
      </c>
      <c r="F323" s="45">
        <f t="shared" si="72"/>
        <v>42.952892125040989</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192052.83000000002</v>
      </c>
      <c r="E360" s="60">
        <f t="shared" si="86"/>
        <v>283760.41000000003</v>
      </c>
      <c r="F360" s="45">
        <f t="shared" si="72"/>
        <v>147.75122553518216</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192052.83000000002</v>
      </c>
      <c r="E373" s="60">
        <f t="shared" si="90"/>
        <v>283760.41000000003</v>
      </c>
      <c r="F373" s="45">
        <f t="shared" si="72"/>
        <v>147.75122553518216</v>
      </c>
    </row>
    <row r="374" spans="1:6" ht="12.75" customHeight="1" x14ac:dyDescent="0.2">
      <c r="A374" s="63">
        <v>421</v>
      </c>
      <c r="B374" s="64" t="s">
        <v>783</v>
      </c>
      <c r="C374" s="246" t="s">
        <v>784</v>
      </c>
      <c r="D374" s="60">
        <f t="shared" ref="D374:E374" si="91">SUM(D375:D378)</f>
        <v>155756.98000000001</v>
      </c>
      <c r="E374" s="60">
        <f t="shared" si="91"/>
        <v>283760.41000000003</v>
      </c>
      <c r="F374" s="45">
        <f t="shared" si="72"/>
        <v>182.18150480318764</v>
      </c>
    </row>
    <row r="375" spans="1:6" ht="12.75" customHeight="1" x14ac:dyDescent="0.2">
      <c r="A375" s="63">
        <v>4211</v>
      </c>
      <c r="B375" s="64" t="s">
        <v>689</v>
      </c>
      <c r="C375" s="246" t="s">
        <v>785</v>
      </c>
      <c r="D375" s="194">
        <v>61775.48</v>
      </c>
      <c r="E375" s="194">
        <v>160060.72</v>
      </c>
      <c r="F375" s="45">
        <f t="shared" si="72"/>
        <v>259.10073058113022</v>
      </c>
    </row>
    <row r="376" spans="1:6" ht="12.75" customHeight="1" x14ac:dyDescent="0.2">
      <c r="A376" s="63">
        <v>4212</v>
      </c>
      <c r="B376" s="64" t="s">
        <v>691</v>
      </c>
      <c r="C376" s="246" t="s">
        <v>786</v>
      </c>
      <c r="D376" s="194">
        <v>66428.899999999994</v>
      </c>
      <c r="E376" s="194">
        <v>127.29</v>
      </c>
      <c r="F376" s="45">
        <f t="shared" si="72"/>
        <v>0.19161840704873936</v>
      </c>
    </row>
    <row r="377" spans="1:6" ht="12.75" customHeight="1" x14ac:dyDescent="0.2">
      <c r="A377" s="63">
        <v>4213</v>
      </c>
      <c r="B377" s="64" t="s">
        <v>693</v>
      </c>
      <c r="C377" s="246" t="s">
        <v>787</v>
      </c>
      <c r="D377" s="194">
        <v>24217.75</v>
      </c>
      <c r="E377" s="194"/>
      <c r="F377" s="45">
        <f t="shared" si="72"/>
        <v>0</v>
      </c>
    </row>
    <row r="378" spans="1:6" ht="12.75" customHeight="1" x14ac:dyDescent="0.2">
      <c r="A378" s="63">
        <v>4214</v>
      </c>
      <c r="B378" s="64" t="s">
        <v>695</v>
      </c>
      <c r="C378" s="246" t="s">
        <v>788</v>
      </c>
      <c r="D378" s="194">
        <v>3334.85</v>
      </c>
      <c r="E378" s="194">
        <v>123572.4</v>
      </c>
      <c r="F378" s="45">
        <f t="shared" si="72"/>
        <v>3705.48600386824</v>
      </c>
    </row>
    <row r="379" spans="1:6" ht="12.75" customHeight="1" x14ac:dyDescent="0.2">
      <c r="A379" s="63">
        <v>422</v>
      </c>
      <c r="B379" s="64" t="s">
        <v>789</v>
      </c>
      <c r="C379" s="246" t="s">
        <v>790</v>
      </c>
      <c r="D379" s="60">
        <f t="shared" ref="D379:E379" si="92">SUM(D380:D387)</f>
        <v>4882.3900000000003</v>
      </c>
      <c r="E379" s="60">
        <f t="shared" si="92"/>
        <v>0</v>
      </c>
      <c r="F379" s="45">
        <f t="shared" si="72"/>
        <v>0</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4882.3900000000003</v>
      </c>
      <c r="E381" s="194"/>
      <c r="F381" s="45">
        <f t="shared" si="72"/>
        <v>0</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31413.46</v>
      </c>
      <c r="E401" s="60">
        <f t="shared" si="96"/>
        <v>0</v>
      </c>
      <c r="F401" s="45">
        <f t="shared" si="72"/>
        <v>0</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31413.46</v>
      </c>
      <c r="E404" s="194"/>
      <c r="F404" s="45">
        <f t="shared" si="72"/>
        <v>0</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151911.57</v>
      </c>
      <c r="E418" s="60">
        <f t="shared" si="102"/>
        <v>226223.58000000002</v>
      </c>
      <c r="F418" s="45">
        <f t="shared" si="72"/>
        <v>148.91793956181218</v>
      </c>
    </row>
    <row r="419" spans="1:6" ht="12.75" customHeight="1" x14ac:dyDescent="0.2">
      <c r="A419" s="63">
        <v>92212</v>
      </c>
      <c r="B419" s="64" t="s">
        <v>848</v>
      </c>
      <c r="C419" s="246" t="s">
        <v>849</v>
      </c>
      <c r="D419" s="194">
        <v>10023.799999999999</v>
      </c>
      <c r="E419" s="194">
        <v>10023.799999999999</v>
      </c>
      <c r="F419" s="45">
        <f t="shared" si="72"/>
        <v>100</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1450955.99</v>
      </c>
      <c r="E422" s="60">
        <f>E6+E308</f>
        <v>1610855.49</v>
      </c>
      <c r="F422" s="45">
        <f t="shared" si="72"/>
        <v>111.02028601156952</v>
      </c>
    </row>
    <row r="423" spans="1:6" ht="12.75" customHeight="1" x14ac:dyDescent="0.2">
      <c r="A423" s="63" t="s">
        <v>633</v>
      </c>
      <c r="B423" s="64" t="s">
        <v>856</v>
      </c>
      <c r="C423" s="246" t="s">
        <v>857</v>
      </c>
      <c r="D423" s="60">
        <f t="shared" ref="D423:E423" si="103">D299+D360</f>
        <v>1422965.27</v>
      </c>
      <c r="E423" s="60">
        <f t="shared" si="103"/>
        <v>1391232.7689999999</v>
      </c>
      <c r="F423" s="45">
        <f t="shared" si="72"/>
        <v>97.769973612918875</v>
      </c>
    </row>
    <row r="424" spans="1:6" ht="12.75" customHeight="1" x14ac:dyDescent="0.2">
      <c r="A424" s="63" t="s">
        <v>633</v>
      </c>
      <c r="B424" s="64" t="s">
        <v>858</v>
      </c>
      <c r="C424" s="246" t="s">
        <v>859</v>
      </c>
      <c r="D424" s="60">
        <f t="shared" ref="D424:E424" si="104">IF(D422&gt;=D423,D422-D423,0)</f>
        <v>27990.719999999972</v>
      </c>
      <c r="E424" s="60">
        <f t="shared" si="104"/>
        <v>219622.72100000014</v>
      </c>
      <c r="F424" s="45">
        <f t="shared" si="72"/>
        <v>784.62690848967213</v>
      </c>
    </row>
    <row r="425" spans="1:6" ht="12.75" customHeight="1" x14ac:dyDescent="0.2">
      <c r="A425" s="63" t="s">
        <v>633</v>
      </c>
      <c r="B425" s="64" t="s">
        <v>860</v>
      </c>
      <c r="C425" s="246" t="s">
        <v>861</v>
      </c>
      <c r="D425" s="60">
        <f t="shared" ref="D425:E425" si="105">IF(D423&gt;=D422,D423-D422,0)</f>
        <v>0</v>
      </c>
      <c r="E425" s="60">
        <f t="shared" si="105"/>
        <v>0</v>
      </c>
      <c r="F425" s="45" t="str">
        <f t="shared" si="72"/>
        <v>-</v>
      </c>
    </row>
    <row r="426" spans="1:6" ht="12.75" customHeight="1" x14ac:dyDescent="0.2">
      <c r="A426" s="250" t="s">
        <v>862</v>
      </c>
      <c r="B426" s="183" t="s">
        <v>863</v>
      </c>
      <c r="C426" s="251" t="s">
        <v>864</v>
      </c>
      <c r="D426" s="60">
        <f t="shared" ref="D426:E426" si="106">IF(D302-D303+D419-D420&gt;=0,D302-D303+D419-D420,0)</f>
        <v>10023.799999999999</v>
      </c>
      <c r="E426" s="60">
        <f t="shared" si="106"/>
        <v>10023.799999999999</v>
      </c>
      <c r="F426" s="45">
        <f t="shared" si="72"/>
        <v>100</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4388.88</v>
      </c>
      <c r="E535" s="60">
        <f>E536+E571+E584+E597+E629</f>
        <v>7079.93</v>
      </c>
      <c r="F535" s="45">
        <f t="shared" si="109"/>
        <v>161.31518747379744</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4388.88</v>
      </c>
      <c r="E597" s="60">
        <f t="shared" si="152"/>
        <v>7079.93</v>
      </c>
      <c r="F597" s="45">
        <f t="shared" si="109"/>
        <v>161.31518747379744</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4388.88</v>
      </c>
      <c r="E609" s="60">
        <f t="shared" si="156"/>
        <v>7079.93</v>
      </c>
      <c r="F609" s="45">
        <f t="shared" si="109"/>
        <v>161.31518747379744</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4388.88</v>
      </c>
      <c r="E612" s="194">
        <v>7079.93</v>
      </c>
      <c r="F612" s="45">
        <f t="shared" si="109"/>
        <v>161.31518747379744</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4388.88</v>
      </c>
      <c r="E640" s="60">
        <f>IF(E535-E430&gt;=0,E535-E430,0)</f>
        <v>7079.93</v>
      </c>
      <c r="F640" s="45">
        <f t="shared" si="109"/>
        <v>161.31518747379744</v>
      </c>
    </row>
    <row r="641" spans="1:6" ht="12.75" customHeight="1" x14ac:dyDescent="0.2">
      <c r="A641" s="63">
        <v>92213</v>
      </c>
      <c r="B641" s="64" t="s">
        <v>1283</v>
      </c>
      <c r="C641" s="246" t="s">
        <v>1284</v>
      </c>
      <c r="D641" s="194">
        <v>7965.58</v>
      </c>
      <c r="E641" s="194">
        <v>0</v>
      </c>
      <c r="F641" s="45">
        <f t="shared" si="109"/>
        <v>0</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1450955.99</v>
      </c>
      <c r="E643" s="60">
        <f>E422+E430</f>
        <v>1610855.49</v>
      </c>
      <c r="F643" s="45">
        <f t="shared" si="109"/>
        <v>111.02028601156952</v>
      </c>
    </row>
    <row r="644" spans="1:6" ht="12.75" customHeight="1" x14ac:dyDescent="0.2">
      <c r="A644" s="63" t="s">
        <v>633</v>
      </c>
      <c r="B644" s="64" t="s">
        <v>1289</v>
      </c>
      <c r="C644" s="246" t="s">
        <v>1290</v>
      </c>
      <c r="D644" s="60">
        <f>D423+D535</f>
        <v>1427354.15</v>
      </c>
      <c r="E644" s="60">
        <f>E423+E535</f>
        <v>1398312.6989999998</v>
      </c>
      <c r="F644" s="45">
        <f t="shared" si="109"/>
        <v>97.965364727457441</v>
      </c>
    </row>
    <row r="645" spans="1:6" ht="12.75" customHeight="1" x14ac:dyDescent="0.2">
      <c r="A645" s="63" t="s">
        <v>633</v>
      </c>
      <c r="B645" s="64" t="s">
        <v>1291</v>
      </c>
      <c r="C645" s="246" t="s">
        <v>1292</v>
      </c>
      <c r="D645" s="60">
        <f t="shared" ref="D645:E645" si="163">IF(D643&gt;=D644,D643-D644,0)</f>
        <v>23601.840000000084</v>
      </c>
      <c r="E645" s="60">
        <f t="shared" si="163"/>
        <v>212542.7910000002</v>
      </c>
      <c r="F645" s="45">
        <f t="shared" si="109"/>
        <v>900.53483541960907</v>
      </c>
    </row>
    <row r="646" spans="1:6" ht="12.75" customHeight="1" x14ac:dyDescent="0.2">
      <c r="A646" s="63" t="s">
        <v>633</v>
      </c>
      <c r="B646" s="64" t="s">
        <v>1293</v>
      </c>
      <c r="C646" s="246" t="s">
        <v>1294</v>
      </c>
      <c r="D646" s="60">
        <f t="shared" ref="D646:E646" si="164">IF(D644&gt;=D643,D644-D643,0)</f>
        <v>0</v>
      </c>
      <c r="E646" s="60">
        <f t="shared" si="164"/>
        <v>0</v>
      </c>
      <c r="F646" s="45" t="str">
        <f t="shared" si="109"/>
        <v>-</v>
      </c>
    </row>
    <row r="647" spans="1:6" ht="24" x14ac:dyDescent="0.2">
      <c r="A647" s="250" t="s">
        <v>1295</v>
      </c>
      <c r="B647" s="64" t="s">
        <v>1296</v>
      </c>
      <c r="C647" s="251" t="s">
        <v>1295</v>
      </c>
      <c r="D647" s="60">
        <f>IF(D426-D427+D641-D642&gt;=0,D426-D427+D641-D642,0)</f>
        <v>17989.379999999997</v>
      </c>
      <c r="E647" s="60">
        <f>IF(E426-E427+E641-E642&gt;=0,E426-E427+E641-E642,0)</f>
        <v>10023.799999999999</v>
      </c>
      <c r="F647" s="45">
        <f t="shared" si="109"/>
        <v>55.720652963025962</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41591.220000000081</v>
      </c>
      <c r="E649" s="60">
        <f t="shared" si="165"/>
        <v>222566.59100000019</v>
      </c>
      <c r="F649" s="45">
        <f t="shared" si="109"/>
        <v>535.12878679682808</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96071.93</v>
      </c>
      <c r="E653" s="194">
        <v>54993.78</v>
      </c>
      <c r="F653" s="45">
        <f t="shared" ref="F653:F740" si="167">IF(D653&lt;&gt;0,IF(E653/D653&gt;=100,"&gt;&gt;100",E653/D653*100),"-")</f>
        <v>57.242297516038242</v>
      </c>
    </row>
    <row r="654" spans="1:6" ht="12.75" customHeight="1" x14ac:dyDescent="0.2">
      <c r="A654" s="63" t="s">
        <v>1308</v>
      </c>
      <c r="B654" s="64" t="s">
        <v>1309</v>
      </c>
      <c r="C654" s="246" t="s">
        <v>1308</v>
      </c>
      <c r="D654" s="194">
        <v>1466452.91</v>
      </c>
      <c r="E654" s="194">
        <v>1641139.46</v>
      </c>
      <c r="F654" s="45">
        <f t="shared" si="167"/>
        <v>111.91218271031968</v>
      </c>
    </row>
    <row r="655" spans="1:6" ht="12.75" customHeight="1" x14ac:dyDescent="0.2">
      <c r="A655" s="63" t="s">
        <v>1310</v>
      </c>
      <c r="B655" s="64" t="s">
        <v>1311</v>
      </c>
      <c r="C655" s="246" t="s">
        <v>1310</v>
      </c>
      <c r="D655" s="194">
        <v>1400142.53</v>
      </c>
      <c r="E655" s="194">
        <v>1496935.07</v>
      </c>
      <c r="F655" s="45">
        <f t="shared" si="167"/>
        <v>106.9130490593697</v>
      </c>
    </row>
    <row r="656" spans="1:6" ht="24" x14ac:dyDescent="0.2">
      <c r="A656" s="63">
        <v>11</v>
      </c>
      <c r="B656" s="64" t="s">
        <v>1312</v>
      </c>
      <c r="C656" s="246" t="s">
        <v>1313</v>
      </c>
      <c r="D656" s="60">
        <f t="shared" ref="D656:E656" si="168">+D653+D654-D655</f>
        <v>162382.30999999982</v>
      </c>
      <c r="E656" s="60">
        <f t="shared" si="168"/>
        <v>199198.16999999993</v>
      </c>
      <c r="F656" s="45">
        <f t="shared" si="167"/>
        <v>122.67233419699481</v>
      </c>
    </row>
    <row r="657" spans="1:6" ht="24" x14ac:dyDescent="0.2">
      <c r="A657" s="63" t="s">
        <v>633</v>
      </c>
      <c r="B657" s="64" t="s">
        <v>1314</v>
      </c>
      <c r="C657" s="246" t="s">
        <v>1315</v>
      </c>
      <c r="D657" s="252">
        <v>8</v>
      </c>
      <c r="E657" s="252">
        <v>8</v>
      </c>
      <c r="F657" s="45">
        <f t="shared" si="167"/>
        <v>100</v>
      </c>
    </row>
    <row r="658" spans="1:6" ht="24" x14ac:dyDescent="0.2">
      <c r="A658" s="63" t="s">
        <v>633</v>
      </c>
      <c r="B658" s="64" t="s">
        <v>1316</v>
      </c>
      <c r="C658" s="246" t="s">
        <v>1317</v>
      </c>
      <c r="D658" s="252">
        <v>0</v>
      </c>
      <c r="E658" s="252">
        <v>0</v>
      </c>
      <c r="F658" s="45" t="str">
        <f t="shared" si="167"/>
        <v>-</v>
      </c>
    </row>
    <row r="659" spans="1:6" ht="12.75" customHeight="1" x14ac:dyDescent="0.2">
      <c r="A659" s="63" t="s">
        <v>633</v>
      </c>
      <c r="B659" s="64" t="s">
        <v>1318</v>
      </c>
      <c r="C659" s="246" t="s">
        <v>1319</v>
      </c>
      <c r="D659" s="252">
        <v>8</v>
      </c>
      <c r="E659" s="252">
        <v>8</v>
      </c>
      <c r="F659" s="45">
        <f t="shared" si="167"/>
        <v>100</v>
      </c>
    </row>
    <row r="660" spans="1:6" ht="12.75" customHeight="1" x14ac:dyDescent="0.2">
      <c r="A660" s="63" t="s">
        <v>633</v>
      </c>
      <c r="B660" s="64" t="s">
        <v>1320</v>
      </c>
      <c r="C660" s="246" t="s">
        <v>1321</v>
      </c>
      <c r="D660" s="252">
        <v>0</v>
      </c>
      <c r="E660" s="252">
        <v>0</v>
      </c>
      <c r="F660" s="45" t="str">
        <f t="shared" si="167"/>
        <v>-</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v>3.38</v>
      </c>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626483.66</v>
      </c>
      <c r="E669" s="194">
        <v>557905.56999999995</v>
      </c>
      <c r="F669" s="45">
        <f t="shared" si="167"/>
        <v>89.053491035983271</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20000</v>
      </c>
      <c r="E673" s="194">
        <v>324883.53999999998</v>
      </c>
      <c r="F673" s="45">
        <f t="shared" si="167"/>
        <v>1624.4177</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20340.900000000001</v>
      </c>
      <c r="E677" s="192"/>
      <c r="F677" s="71">
        <f t="shared" si="167"/>
        <v>0</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205000</v>
      </c>
      <c r="E706" s="192">
        <v>206000</v>
      </c>
      <c r="F706" s="71">
        <f t="shared" si="167"/>
        <v>100.48780487804878</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0</v>
      </c>
      <c r="E734" s="192"/>
      <c r="F734" s="71" t="str">
        <f t="shared" si="167"/>
        <v>-</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11451.67</v>
      </c>
      <c r="E741" s="192">
        <v>2269.41</v>
      </c>
      <c r="F741" s="71">
        <f t="shared" ref="F741:F1006" si="169">IF(D741&lt;&gt;0,IF(E741/D741&gt;=100,"&gt;&gt;100",E741/D741*100),"-")</f>
        <v>19.817284291286771</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v>10.18</v>
      </c>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58807.64</v>
      </c>
      <c r="E843" s="194">
        <v>66252.44</v>
      </c>
      <c r="F843" s="45">
        <f t="shared" si="169"/>
        <v>112.65957960564307</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9029.2000000000007</v>
      </c>
      <c r="E854" s="194">
        <v>9528.74</v>
      </c>
      <c r="F854" s="45">
        <f t="shared" si="169"/>
        <v>105.53249457316262</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96" zoomScaleNormal="100" workbookViewId="0">
      <selection activeCell="D109" sqref="D10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v>179865.07</v>
      </c>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1058382.4899999998</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746542.14999999991</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v>363582.94</v>
      </c>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v>322649.06</v>
      </c>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v>2618.5700000000002</v>
      </c>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v>9727.82</v>
      </c>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v>47963.76</v>
      </c>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v>304760.40999999997</v>
      </c>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7079.93</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v>7079.93</v>
      </c>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1125614.42</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1120167.3199999998</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v>360192.41</v>
      </c>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v>318537.87</v>
      </c>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v>2246.4499999999998</v>
      </c>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v>10862.58</v>
      </c>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v>76403.25</v>
      </c>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v>351924.76</v>
      </c>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5447.1</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v>5447.1</v>
      </c>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112633.1399999999</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112633.14</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v>107694.13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v>3306.18</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v>1632.83</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14</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35940</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14</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3429</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3431</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Provjera</v>
      </c>
      <c r="C233" s="91" t="s">
        <v>3432</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3437</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3445</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3446</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Provjera</v>
      </c>
      <c r="C286" s="91" t="s">
        <v>3485</v>
      </c>
      <c r="D286" s="95"/>
      <c r="E286" s="51">
        <f t="shared" si="17"/>
        <v>0</v>
      </c>
      <c r="F286" s="51">
        <f t="shared" si="18"/>
        <v>1</v>
      </c>
      <c r="G286" s="51"/>
      <c r="H286" s="51"/>
      <c r="I286" s="51"/>
      <c r="J286" s="51"/>
      <c r="K286" s="51"/>
      <c r="L286" s="51">
        <f>IF(AND('PR-RAS'!D612&gt;0,SUM('PR-RAS'!D984:D985)=0),1,0)</f>
        <v>1</v>
      </c>
      <c r="M286" s="51">
        <f>IF(AND('PR-RAS'!E612&gt;0,SUM('PR-RAS'!E984:E985)=0),1,0)</f>
        <v>1</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cp:lastModifiedBy>
  <cp:lastPrinted>2026-04-27T14:12:53Z</cp:lastPrinted>
  <dcterms:created xsi:type="dcterms:W3CDTF">2022-04-01T05:14:30Z</dcterms:created>
  <dcterms:modified xsi:type="dcterms:W3CDTF">2026-10-08T08:06:50Z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